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zou\Desktop\2026-01\SCTASK0829547\"/>
    </mc:Choice>
  </mc:AlternateContent>
  <xr:revisionPtr revIDLastSave="0" documentId="13_ncr:1_{93BCDCB6-DE81-4EE5-8B96-A90304C5AB80}" xr6:coauthVersionLast="47" xr6:coauthVersionMax="47" xr10:uidLastSave="{00000000-0000-0000-0000-000000000000}"/>
  <bookViews>
    <workbookView xWindow="4590" yWindow="4590" windowWidth="22020" windowHeight="14835" xr2:uid="{32FDD988-0272-4D25-89E7-B2C0150A9652}"/>
  </bookViews>
  <sheets>
    <sheet name="nsscaps" sheetId="1" r:id="rId1"/>
    <sheet name="distinfo" sheetId="5" state="hidden" r:id="rId2"/>
  </sheets>
  <externalReferences>
    <externalReference r:id="rId3"/>
    <externalReference r:id="rId4"/>
  </externalReferences>
  <definedNames>
    <definedName name="_xlnm._FilterDatabase" localSheetId="1" hidden="1">distinfo!$A$9:$AA$448</definedName>
    <definedName name="_xlnm._FilterDatabase" localSheetId="0" hidden="1">nsscaps!$A$9:$O$449</definedName>
    <definedName name="_Key1" localSheetId="1" hidden="1">#REF!</definedName>
    <definedName name="_Key1" hidden="1">[1]CALC!#REF!</definedName>
    <definedName name="_Key2" localSheetId="1" hidden="1">#REF!</definedName>
    <definedName name="_Key2" hidden="1">[1]CALC!#REF!</definedName>
    <definedName name="_Order1" hidden="1">255</definedName>
    <definedName name="_Order2" hidden="1">255</definedName>
    <definedName name="capFTE">[2]CAPS!$A$10:$I$76</definedName>
    <definedName name="charates">[2]charates!$B$10:$M$1054</definedName>
    <definedName name="charterinfo">[2]charterinfo!$A$10:$R$76</definedName>
    <definedName name="chatransp">#REF!</definedName>
    <definedName name="code436">[2]codes!$A$10:$C$448</definedName>
    <definedName name="codeCHA">[2]codes!$F$10:$H$79</definedName>
    <definedName name="distaffil">[2]distaffil!$A$10:$P$362</definedName>
    <definedName name="distdata">'[2]piv - distr'!$CA$10:$DI$420</definedName>
    <definedName name="distinfo">distinfo!$A$10:$AA$448</definedName>
    <definedName name="nsscheck">[2]nsscheck!$G$10:$V$261</definedName>
    <definedName name="startdates">[2]startdates!$A$10:$AE$77</definedName>
    <definedName name="TradSum">'[2]piv - distr'!$AA$10:$BI$261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48" i="1" l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J10" i="1" s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J361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3" i="1"/>
  <c r="N412" i="1"/>
  <c r="N411" i="1"/>
  <c r="N410" i="1"/>
  <c r="N409" i="1"/>
  <c r="N408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6" i="1"/>
  <c r="N365" i="1"/>
  <c r="N363" i="1"/>
  <c r="N362" i="1"/>
  <c r="N361" i="1"/>
  <c r="N360" i="1"/>
  <c r="N359" i="1"/>
  <c r="N358" i="1"/>
  <c r="N357" i="1"/>
  <c r="N356" i="1"/>
  <c r="N355" i="1"/>
  <c r="N354" i="1"/>
  <c r="N353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1" i="1"/>
  <c r="N300" i="1"/>
  <c r="N299" i="1"/>
  <c r="N298" i="1"/>
  <c r="N297" i="1"/>
  <c r="N296" i="1"/>
  <c r="N295" i="1"/>
  <c r="N294" i="1"/>
  <c r="N293" i="1"/>
  <c r="N292" i="1"/>
  <c r="N291" i="1"/>
  <c r="N289" i="1"/>
  <c r="N288" i="1"/>
  <c r="N287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6" i="1"/>
  <c r="N265" i="1"/>
  <c r="N264" i="1"/>
  <c r="N263" i="1"/>
  <c r="N261" i="1"/>
  <c r="N260" i="1"/>
  <c r="N259" i="1"/>
  <c r="N258" i="1"/>
  <c r="N256" i="1"/>
  <c r="N255" i="1"/>
  <c r="N254" i="1"/>
  <c r="N253" i="1"/>
  <c r="N252" i="1"/>
  <c r="N251" i="1"/>
  <c r="N250" i="1"/>
  <c r="N249" i="1"/>
  <c r="N248" i="1"/>
  <c r="N247" i="1"/>
  <c r="N246" i="1"/>
  <c r="N244" i="1"/>
  <c r="N243" i="1"/>
  <c r="N242" i="1"/>
  <c r="N241" i="1"/>
  <c r="N240" i="1"/>
  <c r="N239" i="1"/>
  <c r="N238" i="1"/>
  <c r="N237" i="1"/>
  <c r="N234" i="1"/>
  <c r="N233" i="1"/>
  <c r="N231" i="1"/>
  <c r="N230" i="1"/>
  <c r="N229" i="1"/>
  <c r="N228" i="1"/>
  <c r="N227" i="1"/>
  <c r="N226" i="1"/>
  <c r="N225" i="1"/>
  <c r="N223" i="1"/>
  <c r="N222" i="1"/>
  <c r="N221" i="1"/>
  <c r="N220" i="1"/>
  <c r="N219" i="1"/>
  <c r="N217" i="1"/>
  <c r="N216" i="1"/>
  <c r="N215" i="1"/>
  <c r="N214" i="1"/>
  <c r="N213" i="1"/>
  <c r="N212" i="1"/>
  <c r="N211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8" i="1"/>
  <c r="N177" i="1"/>
  <c r="N176" i="1"/>
  <c r="N175" i="1"/>
  <c r="N174" i="1"/>
  <c r="N173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7" i="1"/>
  <c r="N156" i="1"/>
  <c r="N155" i="1"/>
  <c r="N154" i="1"/>
  <c r="N153" i="1"/>
  <c r="N152" i="1"/>
  <c r="N151" i="1"/>
  <c r="N150" i="1"/>
  <c r="N149" i="1"/>
  <c r="N148" i="1"/>
  <c r="N147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3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69" i="1"/>
  <c r="N68" i="1"/>
  <c r="N67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3" i="1"/>
  <c r="L172" i="1"/>
  <c r="L171" i="1"/>
  <c r="L170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14" i="1"/>
  <c r="J407" i="1"/>
  <c r="J390" i="1"/>
  <c r="J367" i="1"/>
  <c r="J364" i="1"/>
  <c r="J360" i="1"/>
  <c r="J354" i="1"/>
  <c r="J352" i="1"/>
  <c r="J350" i="1"/>
  <c r="J348" i="1"/>
  <c r="J347" i="1"/>
  <c r="J343" i="1"/>
  <c r="J342" i="1"/>
  <c r="J338" i="1"/>
  <c r="J337" i="1"/>
  <c r="J333" i="1"/>
  <c r="J329" i="1"/>
  <c r="J328" i="1"/>
  <c r="J325" i="1"/>
  <c r="J322" i="1"/>
  <c r="J320" i="1"/>
  <c r="J312" i="1"/>
  <c r="J311" i="1"/>
  <c r="J308" i="1"/>
  <c r="J306" i="1"/>
  <c r="J303" i="1"/>
  <c r="J302" i="1"/>
  <c r="J295" i="1"/>
  <c r="J292" i="1"/>
  <c r="J291" i="1"/>
  <c r="J290" i="1"/>
  <c r="J289" i="1"/>
  <c r="J288" i="1"/>
  <c r="J286" i="1"/>
  <c r="J279" i="1"/>
  <c r="J277" i="1"/>
  <c r="J276" i="1"/>
  <c r="J269" i="1"/>
  <c r="J268" i="1"/>
  <c r="J267" i="1"/>
  <c r="J266" i="1"/>
  <c r="J265" i="1"/>
  <c r="J264" i="1"/>
  <c r="J263" i="1"/>
  <c r="J262" i="1"/>
  <c r="J257" i="1"/>
  <c r="J256" i="1"/>
  <c r="J254" i="1"/>
  <c r="J250" i="1"/>
  <c r="J246" i="1"/>
  <c r="J245" i="1"/>
  <c r="J244" i="1"/>
  <c r="J242" i="1"/>
  <c r="J241" i="1"/>
  <c r="J237" i="1"/>
  <c r="J236" i="1"/>
  <c r="J235" i="1"/>
  <c r="J234" i="1"/>
  <c r="J232" i="1"/>
  <c r="J231" i="1"/>
  <c r="J225" i="1"/>
  <c r="J224" i="1"/>
  <c r="J218" i="1"/>
  <c r="J215" i="1"/>
  <c r="J214" i="1"/>
  <c r="J212" i="1"/>
  <c r="J211" i="1"/>
  <c r="J210" i="1"/>
  <c r="J209" i="1"/>
  <c r="J204" i="1"/>
  <c r="J203" i="1"/>
  <c r="J202" i="1"/>
  <c r="J201" i="1"/>
  <c r="J199" i="1"/>
  <c r="J197" i="1"/>
  <c r="J192" i="1"/>
  <c r="J189" i="1"/>
  <c r="J188" i="1"/>
  <c r="J179" i="1"/>
  <c r="J175" i="1"/>
  <c r="J174" i="1"/>
  <c r="J172" i="1"/>
  <c r="J169" i="1"/>
  <c r="J165" i="1"/>
  <c r="J158" i="1"/>
  <c r="J157" i="1"/>
  <c r="J156" i="1"/>
  <c r="J155" i="1"/>
  <c r="J152" i="1"/>
  <c r="J149" i="1"/>
  <c r="J146" i="1"/>
  <c r="J143" i="1"/>
  <c r="J141" i="1"/>
  <c r="J139" i="1"/>
  <c r="J138" i="1"/>
  <c r="J135" i="1"/>
  <c r="J133" i="1"/>
  <c r="J132" i="1"/>
  <c r="J129" i="1"/>
  <c r="J128" i="1"/>
  <c r="J125" i="1"/>
  <c r="J124" i="1"/>
  <c r="J123" i="1"/>
  <c r="J122" i="1"/>
  <c r="J121" i="1"/>
  <c r="J118" i="1"/>
  <c r="J117" i="1"/>
  <c r="J115" i="1"/>
  <c r="J113" i="1"/>
  <c r="J111" i="1"/>
  <c r="J104" i="1"/>
  <c r="J102" i="1"/>
  <c r="J101" i="1"/>
  <c r="J99" i="1"/>
  <c r="J93" i="1"/>
  <c r="J90" i="1"/>
  <c r="J89" i="1"/>
  <c r="J85" i="1"/>
  <c r="J84" i="1"/>
  <c r="J79" i="1"/>
  <c r="J78" i="1"/>
  <c r="J75" i="1"/>
  <c r="J71" i="1"/>
  <c r="J70" i="1"/>
  <c r="J69" i="1"/>
  <c r="J68" i="1"/>
  <c r="J67" i="1"/>
  <c r="J66" i="1"/>
  <c r="J64" i="1"/>
  <c r="J63" i="1"/>
  <c r="J62" i="1"/>
  <c r="J56" i="1"/>
  <c r="J51" i="1"/>
  <c r="J48" i="1"/>
  <c r="J46" i="1"/>
  <c r="J44" i="1"/>
  <c r="J43" i="1"/>
  <c r="J42" i="1"/>
  <c r="J41" i="1"/>
  <c r="J38" i="1"/>
  <c r="J37" i="1"/>
  <c r="J31" i="1"/>
  <c r="J30" i="1"/>
  <c r="J28" i="1"/>
  <c r="J24" i="1"/>
  <c r="J22" i="1"/>
  <c r="J21" i="1"/>
  <c r="J20" i="1"/>
  <c r="J15" i="1"/>
  <c r="J13" i="1"/>
  <c r="J11" i="1"/>
  <c r="J420" i="1"/>
  <c r="J419" i="1"/>
  <c r="J418" i="1"/>
  <c r="J417" i="1"/>
  <c r="K417" i="1" s="1"/>
  <c r="J416" i="1"/>
  <c r="J415" i="1"/>
  <c r="N414" i="1"/>
  <c r="J413" i="1"/>
  <c r="J411" i="1"/>
  <c r="J410" i="1"/>
  <c r="J409" i="1"/>
  <c r="J408" i="1"/>
  <c r="N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N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N367" i="1"/>
  <c r="J366" i="1"/>
  <c r="J365" i="1"/>
  <c r="N364" i="1"/>
  <c r="J363" i="1"/>
  <c r="J362" i="1"/>
  <c r="J359" i="1"/>
  <c r="J358" i="1"/>
  <c r="J357" i="1"/>
  <c r="J356" i="1"/>
  <c r="J355" i="1"/>
  <c r="J353" i="1"/>
  <c r="N352" i="1"/>
  <c r="J351" i="1"/>
  <c r="J349" i="1"/>
  <c r="J346" i="1"/>
  <c r="J345" i="1"/>
  <c r="J344" i="1"/>
  <c r="J341" i="1"/>
  <c r="J340" i="1"/>
  <c r="J339" i="1"/>
  <c r="J336" i="1"/>
  <c r="J335" i="1"/>
  <c r="J334" i="1"/>
  <c r="J332" i="1"/>
  <c r="J331" i="1"/>
  <c r="J330" i="1"/>
  <c r="J327" i="1"/>
  <c r="J326" i="1"/>
  <c r="N325" i="1"/>
  <c r="J324" i="1"/>
  <c r="J323" i="1"/>
  <c r="J321" i="1"/>
  <c r="J319" i="1"/>
  <c r="J318" i="1"/>
  <c r="J317" i="1"/>
  <c r="J316" i="1"/>
  <c r="J315" i="1"/>
  <c r="J314" i="1"/>
  <c r="J313" i="1"/>
  <c r="J310" i="1"/>
  <c r="J309" i="1"/>
  <c r="J307" i="1"/>
  <c r="J305" i="1"/>
  <c r="J304" i="1"/>
  <c r="N302" i="1"/>
  <c r="J301" i="1"/>
  <c r="J300" i="1"/>
  <c r="J299" i="1"/>
  <c r="J298" i="1"/>
  <c r="J297" i="1"/>
  <c r="J296" i="1"/>
  <c r="J294" i="1"/>
  <c r="J293" i="1"/>
  <c r="N290" i="1"/>
  <c r="J287" i="1"/>
  <c r="N286" i="1"/>
  <c r="J285" i="1"/>
  <c r="J284" i="1"/>
  <c r="J283" i="1"/>
  <c r="J282" i="1"/>
  <c r="J281" i="1"/>
  <c r="J280" i="1"/>
  <c r="J278" i="1"/>
  <c r="J275" i="1"/>
  <c r="J274" i="1"/>
  <c r="J273" i="1"/>
  <c r="J272" i="1"/>
  <c r="J271" i="1"/>
  <c r="K271" i="1" s="1"/>
  <c r="J270" i="1"/>
  <c r="N267" i="1"/>
  <c r="N262" i="1"/>
  <c r="J261" i="1"/>
  <c r="J260" i="1"/>
  <c r="J259" i="1"/>
  <c r="J258" i="1"/>
  <c r="N257" i="1"/>
  <c r="J255" i="1"/>
  <c r="J253" i="1"/>
  <c r="J252" i="1"/>
  <c r="J251" i="1"/>
  <c r="J249" i="1"/>
  <c r="J248" i="1"/>
  <c r="J247" i="1"/>
  <c r="N245" i="1"/>
  <c r="J243" i="1"/>
  <c r="J240" i="1"/>
  <c r="J239" i="1"/>
  <c r="J238" i="1"/>
  <c r="N235" i="1"/>
  <c r="J233" i="1"/>
  <c r="N232" i="1"/>
  <c r="J230" i="1"/>
  <c r="J229" i="1"/>
  <c r="J228" i="1"/>
  <c r="J227" i="1"/>
  <c r="J226" i="1"/>
  <c r="N224" i="1"/>
  <c r="J223" i="1"/>
  <c r="J222" i="1"/>
  <c r="J221" i="1"/>
  <c r="J220" i="1"/>
  <c r="J219" i="1"/>
  <c r="N218" i="1"/>
  <c r="J217" i="1"/>
  <c r="J216" i="1"/>
  <c r="J213" i="1"/>
  <c r="N210" i="1"/>
  <c r="J208" i="1"/>
  <c r="J207" i="1"/>
  <c r="J206" i="1"/>
  <c r="J205" i="1"/>
  <c r="J200" i="1"/>
  <c r="J198" i="1"/>
  <c r="J196" i="1"/>
  <c r="J195" i="1"/>
  <c r="J194" i="1"/>
  <c r="J193" i="1"/>
  <c r="J191" i="1"/>
  <c r="J190" i="1"/>
  <c r="J187" i="1"/>
  <c r="J186" i="1"/>
  <c r="J185" i="1"/>
  <c r="J184" i="1"/>
  <c r="J183" i="1"/>
  <c r="J182" i="1"/>
  <c r="J181" i="1"/>
  <c r="J180" i="1"/>
  <c r="N179" i="1"/>
  <c r="J178" i="1"/>
  <c r="J177" i="1"/>
  <c r="J176" i="1"/>
  <c r="L174" i="1"/>
  <c r="J173" i="1"/>
  <c r="N172" i="1"/>
  <c r="J171" i="1"/>
  <c r="J170" i="1"/>
  <c r="L169" i="1"/>
  <c r="J168" i="1"/>
  <c r="J167" i="1"/>
  <c r="J166" i="1"/>
  <c r="J164" i="1"/>
  <c r="J163" i="1"/>
  <c r="J162" i="1"/>
  <c r="J161" i="1"/>
  <c r="J160" i="1"/>
  <c r="J159" i="1"/>
  <c r="N158" i="1"/>
  <c r="J154" i="1"/>
  <c r="J153" i="1"/>
  <c r="J151" i="1"/>
  <c r="J150" i="1"/>
  <c r="J148" i="1"/>
  <c r="J147" i="1"/>
  <c r="N146" i="1"/>
  <c r="J145" i="1"/>
  <c r="J144" i="1"/>
  <c r="J142" i="1"/>
  <c r="J140" i="1"/>
  <c r="J137" i="1"/>
  <c r="J136" i="1"/>
  <c r="J134" i="1"/>
  <c r="J131" i="1"/>
  <c r="J130" i="1"/>
  <c r="J127" i="1"/>
  <c r="J126" i="1"/>
  <c r="N123" i="1"/>
  <c r="J120" i="1"/>
  <c r="J119" i="1"/>
  <c r="J116" i="1"/>
  <c r="J114" i="1"/>
  <c r="J112" i="1"/>
  <c r="J110" i="1"/>
  <c r="J109" i="1"/>
  <c r="J108" i="1"/>
  <c r="J107" i="1"/>
  <c r="J106" i="1"/>
  <c r="J105" i="1"/>
  <c r="N104" i="1"/>
  <c r="J103" i="1"/>
  <c r="N102" i="1"/>
  <c r="J100" i="1"/>
  <c r="J98" i="1"/>
  <c r="J97" i="1"/>
  <c r="J96" i="1"/>
  <c r="J95" i="1"/>
  <c r="J94" i="1"/>
  <c r="J92" i="1"/>
  <c r="J91" i="1"/>
  <c r="J88" i="1"/>
  <c r="J87" i="1"/>
  <c r="J86" i="1"/>
  <c r="J83" i="1"/>
  <c r="J82" i="1"/>
  <c r="J81" i="1"/>
  <c r="J80" i="1"/>
  <c r="J77" i="1"/>
  <c r="J76" i="1"/>
  <c r="J74" i="1"/>
  <c r="J73" i="1"/>
  <c r="J72" i="1"/>
  <c r="N70" i="1"/>
  <c r="N66" i="1"/>
  <c r="J65" i="1"/>
  <c r="J61" i="1"/>
  <c r="J60" i="1"/>
  <c r="J59" i="1"/>
  <c r="J58" i="1"/>
  <c r="J57" i="1"/>
  <c r="J55" i="1"/>
  <c r="J54" i="1"/>
  <c r="G53" i="1"/>
  <c r="J52" i="1"/>
  <c r="J50" i="1"/>
  <c r="J49" i="1"/>
  <c r="J47" i="1"/>
  <c r="J45" i="1"/>
  <c r="N44" i="1"/>
  <c r="J40" i="1"/>
  <c r="J39" i="1"/>
  <c r="J36" i="1"/>
  <c r="J35" i="1"/>
  <c r="J34" i="1"/>
  <c r="J33" i="1"/>
  <c r="J32" i="1"/>
  <c r="J29" i="1"/>
  <c r="J27" i="1"/>
  <c r="J26" i="1"/>
  <c r="J25" i="1"/>
  <c r="J23" i="1"/>
  <c r="J19" i="1"/>
  <c r="J18" i="1"/>
  <c r="J17" i="1"/>
  <c r="J16" i="1"/>
  <c r="J14" i="1"/>
  <c r="J12" i="1"/>
  <c r="O439" i="1" l="1"/>
  <c r="O438" i="1"/>
  <c r="O430" i="1"/>
  <c r="O426" i="1"/>
  <c r="O418" i="1"/>
  <c r="O402" i="1"/>
  <c r="O378" i="1"/>
  <c r="O366" i="1"/>
  <c r="O354" i="1"/>
  <c r="O347" i="1"/>
  <c r="K448" i="1"/>
  <c r="K444" i="1"/>
  <c r="K443" i="1"/>
  <c r="K442" i="1"/>
  <c r="K436" i="1"/>
  <c r="K432" i="1"/>
  <c r="K431" i="1"/>
  <c r="K430" i="1"/>
  <c r="K424" i="1"/>
  <c r="K325" i="1"/>
  <c r="K302" i="1"/>
  <c r="K288" i="1"/>
  <c r="K276" i="1"/>
  <c r="K269" i="1"/>
  <c r="K264" i="1"/>
  <c r="K254" i="1"/>
  <c r="K192" i="1"/>
  <c r="K169" i="1"/>
  <c r="K156" i="1"/>
  <c r="K149" i="1"/>
  <c r="K135" i="1"/>
  <c r="K133" i="1"/>
  <c r="K101" i="1"/>
  <c r="K99" i="1"/>
  <c r="K84" i="1"/>
  <c r="K51" i="1"/>
  <c r="K48" i="1"/>
  <c r="K24" i="1"/>
  <c r="O335" i="1"/>
  <c r="O239" i="1"/>
  <c r="O167" i="1"/>
  <c r="O155" i="1"/>
  <c r="O59" i="1"/>
  <c r="O11" i="1"/>
  <c r="K361" i="1"/>
  <c r="O251" i="1"/>
  <c r="O227" i="1"/>
  <c r="O141" i="1"/>
  <c r="O116" i="1"/>
  <c r="O95" i="1"/>
  <c r="O92" i="1"/>
  <c r="O71" i="1"/>
  <c r="O47" i="1"/>
  <c r="O35" i="1"/>
  <c r="O154" i="1"/>
  <c r="O129" i="1"/>
  <c r="O119" i="1"/>
  <c r="O83" i="1"/>
  <c r="O80" i="1"/>
  <c r="O23" i="1"/>
  <c r="K17" i="1"/>
  <c r="K173" i="1"/>
  <c r="K305" i="1"/>
  <c r="K365" i="1"/>
  <c r="K401" i="1"/>
  <c r="K65" i="1"/>
  <c r="K126" i="1"/>
  <c r="K386" i="1"/>
  <c r="K221" i="1"/>
  <c r="O414" i="1"/>
  <c r="K112" i="1"/>
  <c r="K29" i="1"/>
  <c r="K77" i="1"/>
  <c r="K137" i="1"/>
  <c r="K161" i="1"/>
  <c r="K185" i="1"/>
  <c r="K233" i="1"/>
  <c r="K281" i="1"/>
  <c r="K293" i="1"/>
  <c r="K317" i="1"/>
  <c r="K341" i="1"/>
  <c r="K353" i="1"/>
  <c r="K377" i="1"/>
  <c r="K389" i="1"/>
  <c r="K413" i="1"/>
  <c r="K308" i="1"/>
  <c r="K380" i="1"/>
  <c r="K73" i="1"/>
  <c r="K37" i="1"/>
  <c r="K277" i="1"/>
  <c r="K15" i="1"/>
  <c r="K218" i="1"/>
  <c r="K13" i="1"/>
  <c r="K85" i="1"/>
  <c r="K158" i="1"/>
  <c r="K197" i="1"/>
  <c r="K329" i="1"/>
  <c r="K429" i="1"/>
  <c r="K441" i="1"/>
  <c r="M14" i="1"/>
  <c r="M26" i="1"/>
  <c r="M38" i="1"/>
  <c r="M50" i="1"/>
  <c r="M184" i="1"/>
  <c r="M196" i="1"/>
  <c r="M208" i="1"/>
  <c r="M220" i="1"/>
  <c r="M232" i="1"/>
  <c r="M244" i="1"/>
  <c r="M256" i="1"/>
  <c r="M268" i="1"/>
  <c r="M280" i="1"/>
  <c r="M292" i="1"/>
  <c r="M304" i="1"/>
  <c r="M316" i="1"/>
  <c r="M328" i="1"/>
  <c r="M340" i="1"/>
  <c r="M352" i="1"/>
  <c r="M364" i="1"/>
  <c r="M376" i="1"/>
  <c r="M388" i="1"/>
  <c r="M400" i="1"/>
  <c r="M424" i="1"/>
  <c r="M436" i="1"/>
  <c r="M448" i="1"/>
  <c r="K38" i="1"/>
  <c r="K121" i="1"/>
  <c r="K209" i="1"/>
  <c r="K257" i="1"/>
  <c r="J53" i="1"/>
  <c r="K53" i="1" s="1"/>
  <c r="K122" i="1"/>
  <c r="K157" i="1"/>
  <c r="K242" i="1"/>
  <c r="K328" i="1"/>
  <c r="K68" i="1"/>
  <c r="K41" i="1"/>
  <c r="K289" i="1"/>
  <c r="M15" i="1"/>
  <c r="M27" i="1"/>
  <c r="M51" i="1"/>
  <c r="M63" i="1"/>
  <c r="M87" i="1"/>
  <c r="M99" i="1"/>
  <c r="M123" i="1"/>
  <c r="M135" i="1"/>
  <c r="M159" i="1"/>
  <c r="K42" i="1"/>
  <c r="K265" i="1"/>
  <c r="K390" i="1"/>
  <c r="M28" i="1"/>
  <c r="M40" i="1"/>
  <c r="M64" i="1"/>
  <c r="M76" i="1"/>
  <c r="M100" i="1"/>
  <c r="K62" i="1"/>
  <c r="K266" i="1"/>
  <c r="K291" i="1"/>
  <c r="K338" i="1"/>
  <c r="K107" i="1"/>
  <c r="K146" i="1"/>
  <c r="K267" i="1"/>
  <c r="K292" i="1"/>
  <c r="K364" i="1"/>
  <c r="K421" i="1"/>
  <c r="K433" i="1"/>
  <c r="K445" i="1"/>
  <c r="M18" i="1"/>
  <c r="M30" i="1"/>
  <c r="M42" i="1"/>
  <c r="M54" i="1"/>
  <c r="M66" i="1"/>
  <c r="M78" i="1"/>
  <c r="M90" i="1"/>
  <c r="M102" i="1"/>
  <c r="M114" i="1"/>
  <c r="M126" i="1"/>
  <c r="M138" i="1"/>
  <c r="M150" i="1"/>
  <c r="M162" i="1"/>
  <c r="K256" i="1"/>
  <c r="K241" i="1"/>
  <c r="K306" i="1"/>
  <c r="M39" i="1"/>
  <c r="M75" i="1"/>
  <c r="M111" i="1"/>
  <c r="M147" i="1"/>
  <c r="K290" i="1"/>
  <c r="M16" i="1"/>
  <c r="M52" i="1"/>
  <c r="M88" i="1"/>
  <c r="K111" i="1"/>
  <c r="K113" i="1"/>
  <c r="K132" i="1"/>
  <c r="K204" i="1"/>
  <c r="K268" i="1"/>
  <c r="K342" i="1"/>
  <c r="K422" i="1"/>
  <c r="K434" i="1"/>
  <c r="K446" i="1"/>
  <c r="O440" i="1"/>
  <c r="O428" i="1"/>
  <c r="K115" i="1"/>
  <c r="M175" i="1"/>
  <c r="M187" i="1"/>
  <c r="M199" i="1"/>
  <c r="M211" i="1"/>
  <c r="M223" i="1"/>
  <c r="M235" i="1"/>
  <c r="M247" i="1"/>
  <c r="M259" i="1"/>
  <c r="M271" i="1"/>
  <c r="M283" i="1"/>
  <c r="M295" i="1"/>
  <c r="M307" i="1"/>
  <c r="M319" i="1"/>
  <c r="M331" i="1"/>
  <c r="M343" i="1"/>
  <c r="M355" i="1"/>
  <c r="M367" i="1"/>
  <c r="M379" i="1"/>
  <c r="M391" i="1"/>
  <c r="M403" i="1"/>
  <c r="M415" i="1"/>
  <c r="M427" i="1"/>
  <c r="M439" i="1"/>
  <c r="O238" i="1"/>
  <c r="O330" i="1"/>
  <c r="O342" i="1"/>
  <c r="O355" i="1"/>
  <c r="O368" i="1"/>
  <c r="O380" i="1"/>
  <c r="O392" i="1"/>
  <c r="O404" i="1"/>
  <c r="M19" i="1"/>
  <c r="M31" i="1"/>
  <c r="M43" i="1"/>
  <c r="M55" i="1"/>
  <c r="M67" i="1"/>
  <c r="M79" i="1"/>
  <c r="M91" i="1"/>
  <c r="M103" i="1"/>
  <c r="M115" i="1"/>
  <c r="M127" i="1"/>
  <c r="M139" i="1"/>
  <c r="M151" i="1"/>
  <c r="M163" i="1"/>
  <c r="O225" i="1"/>
  <c r="O294" i="1"/>
  <c r="O307" i="1"/>
  <c r="O319" i="1"/>
  <c r="O332" i="1"/>
  <c r="O344" i="1"/>
  <c r="O357" i="1"/>
  <c r="O370" i="1"/>
  <c r="O382" i="1"/>
  <c r="O394" i="1"/>
  <c r="O406" i="1"/>
  <c r="K199" i="1"/>
  <c r="O212" i="1"/>
  <c r="O226" i="1"/>
  <c r="N236" i="1"/>
  <c r="N449" i="1" s="1"/>
  <c r="K236" i="1"/>
  <c r="K175" i="1"/>
  <c r="O32" i="1"/>
  <c r="O56" i="1"/>
  <c r="O427" i="1"/>
  <c r="K67" i="1"/>
  <c r="K343" i="1"/>
  <c r="O403" i="1"/>
  <c r="M188" i="1"/>
  <c r="M212" i="1"/>
  <c r="M236" i="1"/>
  <c r="M260" i="1"/>
  <c r="M284" i="1"/>
  <c r="M308" i="1"/>
  <c r="M332" i="1"/>
  <c r="M356" i="1"/>
  <c r="M380" i="1"/>
  <c r="M392" i="1"/>
  <c r="M416" i="1"/>
  <c r="K211" i="1"/>
  <c r="K333" i="1"/>
  <c r="M21" i="1"/>
  <c r="M33" i="1"/>
  <c r="M57" i="1"/>
  <c r="M69" i="1"/>
  <c r="M93" i="1"/>
  <c r="M105" i="1"/>
  <c r="M117" i="1"/>
  <c r="O188" i="1"/>
  <c r="O200" i="1"/>
  <c r="O213" i="1"/>
  <c r="K43" i="1"/>
  <c r="K89" i="1"/>
  <c r="K244" i="1"/>
  <c r="K279" i="1"/>
  <c r="K352" i="1"/>
  <c r="O76" i="1"/>
  <c r="O88" i="1"/>
  <c r="O100" i="1"/>
  <c r="O150" i="1"/>
  <c r="O163" i="1"/>
  <c r="O176" i="1"/>
  <c r="O189" i="1"/>
  <c r="O201" i="1"/>
  <c r="O214" i="1"/>
  <c r="O379" i="1"/>
  <c r="M45" i="1"/>
  <c r="J412" i="1"/>
  <c r="M412" i="1"/>
  <c r="K369" i="1"/>
  <c r="K381" i="1"/>
  <c r="K405" i="1"/>
  <c r="K28" i="1"/>
  <c r="K123" i="1"/>
  <c r="K231" i="1"/>
  <c r="K245" i="1"/>
  <c r="O16" i="1"/>
  <c r="O28" i="1"/>
  <c r="O40" i="1"/>
  <c r="O52" i="1"/>
  <c r="O64" i="1"/>
  <c r="O126" i="1"/>
  <c r="O138" i="1"/>
  <c r="O151" i="1"/>
  <c r="O164" i="1"/>
  <c r="O177" i="1"/>
  <c r="O190" i="1"/>
  <c r="O202" i="1"/>
  <c r="K235" i="1"/>
  <c r="O20" i="1"/>
  <c r="O68" i="1"/>
  <c r="O415" i="1"/>
  <c r="K79" i="1"/>
  <c r="O416" i="1"/>
  <c r="M176" i="1"/>
  <c r="M200" i="1"/>
  <c r="M224" i="1"/>
  <c r="M248" i="1"/>
  <c r="M272" i="1"/>
  <c r="M296" i="1"/>
  <c r="M320" i="1"/>
  <c r="M344" i="1"/>
  <c r="M368" i="1"/>
  <c r="M404" i="1"/>
  <c r="K295" i="1"/>
  <c r="M81" i="1"/>
  <c r="K357" i="1"/>
  <c r="K63" i="1"/>
  <c r="K75" i="1"/>
  <c r="K124" i="1"/>
  <c r="K139" i="1"/>
  <c r="K172" i="1"/>
  <c r="K232" i="1"/>
  <c r="K303" i="1"/>
  <c r="K354" i="1"/>
  <c r="O78" i="1"/>
  <c r="O90" i="1"/>
  <c r="O114" i="1"/>
  <c r="O127" i="1"/>
  <c r="O139" i="1"/>
  <c r="O152" i="1"/>
  <c r="O165" i="1"/>
  <c r="O178" i="1"/>
  <c r="K31" i="1"/>
  <c r="O391" i="1"/>
  <c r="K30" i="1"/>
  <c r="K64" i="1"/>
  <c r="K125" i="1"/>
  <c r="O18" i="1"/>
  <c r="O30" i="1"/>
  <c r="O42" i="1"/>
  <c r="O54" i="1"/>
  <c r="M17" i="1"/>
  <c r="M29" i="1"/>
  <c r="M41" i="1"/>
  <c r="M53" i="1"/>
  <c r="M65" i="1"/>
  <c r="M77" i="1"/>
  <c r="M89" i="1"/>
  <c r="M101" i="1"/>
  <c r="M113" i="1"/>
  <c r="M125" i="1"/>
  <c r="M137" i="1"/>
  <c r="M149" i="1"/>
  <c r="M161" i="1"/>
  <c r="M186" i="1"/>
  <c r="M198" i="1"/>
  <c r="M210" i="1"/>
  <c r="M222" i="1"/>
  <c r="M234" i="1"/>
  <c r="M246" i="1"/>
  <c r="M258" i="1"/>
  <c r="M270" i="1"/>
  <c r="M282" i="1"/>
  <c r="M294" i="1"/>
  <c r="M306" i="1"/>
  <c r="M318" i="1"/>
  <c r="M330" i="1"/>
  <c r="M342" i="1"/>
  <c r="M354" i="1"/>
  <c r="M366" i="1"/>
  <c r="M378" i="1"/>
  <c r="M390" i="1"/>
  <c r="M402" i="1"/>
  <c r="M414" i="1"/>
  <c r="M426" i="1"/>
  <c r="M438" i="1"/>
  <c r="O19" i="1"/>
  <c r="O31" i="1"/>
  <c r="O43" i="1"/>
  <c r="O55" i="1"/>
  <c r="O67" i="1"/>
  <c r="O79" i="1"/>
  <c r="O91" i="1"/>
  <c r="O103" i="1"/>
  <c r="O115" i="1"/>
  <c r="O128" i="1"/>
  <c r="O140" i="1"/>
  <c r="O153" i="1"/>
  <c r="O166" i="1"/>
  <c r="O191" i="1"/>
  <c r="O203" i="1"/>
  <c r="O215" i="1"/>
  <c r="O306" i="1"/>
  <c r="O318" i="1"/>
  <c r="O331" i="1"/>
  <c r="O343" i="1"/>
  <c r="O356" i="1"/>
  <c r="O369" i="1"/>
  <c r="O381" i="1"/>
  <c r="O393" i="1"/>
  <c r="O405" i="1"/>
  <c r="O417" i="1"/>
  <c r="O429" i="1"/>
  <c r="O442" i="1"/>
  <c r="M428" i="1"/>
  <c r="M440" i="1"/>
  <c r="O21" i="1"/>
  <c r="O33" i="1"/>
  <c r="O45" i="1"/>
  <c r="O57" i="1"/>
  <c r="O69" i="1"/>
  <c r="O81" i="1"/>
  <c r="O93" i="1"/>
  <c r="O105" i="1"/>
  <c r="O117" i="1"/>
  <c r="O130" i="1"/>
  <c r="O142" i="1"/>
  <c r="O270" i="1"/>
  <c r="O282" i="1"/>
  <c r="O295" i="1"/>
  <c r="O308" i="1"/>
  <c r="O320" i="1"/>
  <c r="O333" i="1"/>
  <c r="O345" i="1"/>
  <c r="O358" i="1"/>
  <c r="O371" i="1"/>
  <c r="O383" i="1"/>
  <c r="O395" i="1"/>
  <c r="O419" i="1"/>
  <c r="O431" i="1"/>
  <c r="O443" i="1"/>
  <c r="K66" i="1"/>
  <c r="K78" i="1"/>
  <c r="K90" i="1"/>
  <c r="K102" i="1"/>
  <c r="K138" i="1"/>
  <c r="K174" i="1"/>
  <c r="K210" i="1"/>
  <c r="K234" i="1"/>
  <c r="K246" i="1"/>
  <c r="K423" i="1"/>
  <c r="K435" i="1"/>
  <c r="K447" i="1"/>
  <c r="M20" i="1"/>
  <c r="M32" i="1"/>
  <c r="M44" i="1"/>
  <c r="M56" i="1"/>
  <c r="M68" i="1"/>
  <c r="M80" i="1"/>
  <c r="M92" i="1"/>
  <c r="M104" i="1"/>
  <c r="M116" i="1"/>
  <c r="M128" i="1"/>
  <c r="M140" i="1"/>
  <c r="M152" i="1"/>
  <c r="M164" i="1"/>
  <c r="M177" i="1"/>
  <c r="M189" i="1"/>
  <c r="M201" i="1"/>
  <c r="M213" i="1"/>
  <c r="M225" i="1"/>
  <c r="M237" i="1"/>
  <c r="M249" i="1"/>
  <c r="M261" i="1"/>
  <c r="M273" i="1"/>
  <c r="M285" i="1"/>
  <c r="M297" i="1"/>
  <c r="M309" i="1"/>
  <c r="M321" i="1"/>
  <c r="M333" i="1"/>
  <c r="M345" i="1"/>
  <c r="M357" i="1"/>
  <c r="M369" i="1"/>
  <c r="M381" i="1"/>
  <c r="M393" i="1"/>
  <c r="M405" i="1"/>
  <c r="M417" i="1"/>
  <c r="M429" i="1"/>
  <c r="M441" i="1"/>
  <c r="O10" i="1"/>
  <c r="O22" i="1"/>
  <c r="O34" i="1"/>
  <c r="O46" i="1"/>
  <c r="O58" i="1"/>
  <c r="O82" i="1"/>
  <c r="O94" i="1"/>
  <c r="O118" i="1"/>
  <c r="O131" i="1"/>
  <c r="O143" i="1"/>
  <c r="O258" i="1"/>
  <c r="O271" i="1"/>
  <c r="O283" i="1"/>
  <c r="O296" i="1"/>
  <c r="O309" i="1"/>
  <c r="O321" i="1"/>
  <c r="O334" i="1"/>
  <c r="O346" i="1"/>
  <c r="O359" i="1"/>
  <c r="M129" i="1"/>
  <c r="M153" i="1"/>
  <c r="M178" i="1"/>
  <c r="M214" i="1"/>
  <c r="M238" i="1"/>
  <c r="M274" i="1"/>
  <c r="M310" i="1"/>
  <c r="M346" i="1"/>
  <c r="M370" i="1"/>
  <c r="M394" i="1"/>
  <c r="M430" i="1"/>
  <c r="O246" i="1"/>
  <c r="O272" i="1"/>
  <c r="O297" i="1"/>
  <c r="O322" i="1"/>
  <c r="K20" i="1"/>
  <c r="K44" i="1"/>
  <c r="K56" i="1"/>
  <c r="K104" i="1"/>
  <c r="K128" i="1"/>
  <c r="K152" i="1"/>
  <c r="K188" i="1"/>
  <c r="K212" i="1"/>
  <c r="K224" i="1"/>
  <c r="K347" i="1"/>
  <c r="K360" i="1"/>
  <c r="K425" i="1"/>
  <c r="K437" i="1"/>
  <c r="M10" i="1"/>
  <c r="M22" i="1"/>
  <c r="M34" i="1"/>
  <c r="M46" i="1"/>
  <c r="M58" i="1"/>
  <c r="M70" i="1"/>
  <c r="M82" i="1"/>
  <c r="M94" i="1"/>
  <c r="M106" i="1"/>
  <c r="M118" i="1"/>
  <c r="M130" i="1"/>
  <c r="M142" i="1"/>
  <c r="M154" i="1"/>
  <c r="M166" i="1"/>
  <c r="M179" i="1"/>
  <c r="M191" i="1"/>
  <c r="M203" i="1"/>
  <c r="M215" i="1"/>
  <c r="M227" i="1"/>
  <c r="M239" i="1"/>
  <c r="M251" i="1"/>
  <c r="M263" i="1"/>
  <c r="M275" i="1"/>
  <c r="M287" i="1"/>
  <c r="M299" i="1"/>
  <c r="M311" i="1"/>
  <c r="M323" i="1"/>
  <c r="M335" i="1"/>
  <c r="M347" i="1"/>
  <c r="M359" i="1"/>
  <c r="M371" i="1"/>
  <c r="M383" i="1"/>
  <c r="M395" i="1"/>
  <c r="M407" i="1"/>
  <c r="M419" i="1"/>
  <c r="M431" i="1"/>
  <c r="M443" i="1"/>
  <c r="O234" i="1"/>
  <c r="O247" i="1"/>
  <c r="O260" i="1"/>
  <c r="O273" i="1"/>
  <c r="O285" i="1"/>
  <c r="O298" i="1"/>
  <c r="O311" i="1"/>
  <c r="O323" i="1"/>
  <c r="M165" i="1"/>
  <c r="M250" i="1"/>
  <c r="M334" i="1"/>
  <c r="M418" i="1"/>
  <c r="K21" i="1"/>
  <c r="K69" i="1"/>
  <c r="K93" i="1"/>
  <c r="K117" i="1"/>
  <c r="K129" i="1"/>
  <c r="K141" i="1"/>
  <c r="K165" i="1"/>
  <c r="K189" i="1"/>
  <c r="K201" i="1"/>
  <c r="K225" i="1"/>
  <c r="K237" i="1"/>
  <c r="K322" i="1"/>
  <c r="K348" i="1"/>
  <c r="K426" i="1"/>
  <c r="K438" i="1"/>
  <c r="M11" i="1"/>
  <c r="M23" i="1"/>
  <c r="M35" i="1"/>
  <c r="M47" i="1"/>
  <c r="O222" i="1"/>
  <c r="O248" i="1"/>
  <c r="O261" i="1"/>
  <c r="O274" i="1"/>
  <c r="O299" i="1"/>
  <c r="M141" i="1"/>
  <c r="M190" i="1"/>
  <c r="M226" i="1"/>
  <c r="M262" i="1"/>
  <c r="M298" i="1"/>
  <c r="M322" i="1"/>
  <c r="M358" i="1"/>
  <c r="M406" i="1"/>
  <c r="M442" i="1"/>
  <c r="O259" i="1"/>
  <c r="O284" i="1"/>
  <c r="O310" i="1"/>
  <c r="K22" i="1"/>
  <c r="K46" i="1"/>
  <c r="K118" i="1"/>
  <c r="K202" i="1"/>
  <c r="K214" i="1"/>
  <c r="K250" i="1"/>
  <c r="K286" i="1"/>
  <c r="K311" i="1"/>
  <c r="K427" i="1"/>
  <c r="K439" i="1"/>
  <c r="M12" i="1"/>
  <c r="M24" i="1"/>
  <c r="M36" i="1"/>
  <c r="M48" i="1"/>
  <c r="M60" i="1"/>
  <c r="M72" i="1"/>
  <c r="O174" i="1"/>
  <c r="O186" i="1"/>
  <c r="O198" i="1"/>
  <c r="O223" i="1"/>
  <c r="O249" i="1"/>
  <c r="O275" i="1"/>
  <c r="O287" i="1"/>
  <c r="M202" i="1"/>
  <c r="M286" i="1"/>
  <c r="M382" i="1"/>
  <c r="K11" i="1"/>
  <c r="K71" i="1"/>
  <c r="K143" i="1"/>
  <c r="K155" i="1"/>
  <c r="K203" i="1"/>
  <c r="K215" i="1"/>
  <c r="K263" i="1"/>
  <c r="K312" i="1"/>
  <c r="K337" i="1"/>
  <c r="K350" i="1"/>
  <c r="O162" i="1"/>
  <c r="O175" i="1"/>
  <c r="O187" i="1"/>
  <c r="O199" i="1"/>
  <c r="O211" i="1"/>
  <c r="O237" i="1"/>
  <c r="O250" i="1"/>
  <c r="O263" i="1"/>
  <c r="O441" i="1"/>
  <c r="M59" i="1"/>
  <c r="M71" i="1"/>
  <c r="M83" i="1"/>
  <c r="M95" i="1"/>
  <c r="M107" i="1"/>
  <c r="M119" i="1"/>
  <c r="M131" i="1"/>
  <c r="M143" i="1"/>
  <c r="M155" i="1"/>
  <c r="M167" i="1"/>
  <c r="M180" i="1"/>
  <c r="M192" i="1"/>
  <c r="M204" i="1"/>
  <c r="M216" i="1"/>
  <c r="M228" i="1"/>
  <c r="M240" i="1"/>
  <c r="M252" i="1"/>
  <c r="M264" i="1"/>
  <c r="M276" i="1"/>
  <c r="M288" i="1"/>
  <c r="M300" i="1"/>
  <c r="M312" i="1"/>
  <c r="M324" i="1"/>
  <c r="M336" i="1"/>
  <c r="M348" i="1"/>
  <c r="M360" i="1"/>
  <c r="M372" i="1"/>
  <c r="M384" i="1"/>
  <c r="M396" i="1"/>
  <c r="M408" i="1"/>
  <c r="M420" i="1"/>
  <c r="M432" i="1"/>
  <c r="M444" i="1"/>
  <c r="O12" i="1"/>
  <c r="O24" i="1"/>
  <c r="O36" i="1"/>
  <c r="O48" i="1"/>
  <c r="O60" i="1"/>
  <c r="O72" i="1"/>
  <c r="O84" i="1"/>
  <c r="O96" i="1"/>
  <c r="O108" i="1"/>
  <c r="O120" i="1"/>
  <c r="O132" i="1"/>
  <c r="O144" i="1"/>
  <c r="O156" i="1"/>
  <c r="O168" i="1"/>
  <c r="O180" i="1"/>
  <c r="O192" i="1"/>
  <c r="O204" i="1"/>
  <c r="O216" i="1"/>
  <c r="O228" i="1"/>
  <c r="O240" i="1"/>
  <c r="O252" i="1"/>
  <c r="O264" i="1"/>
  <c r="O276" i="1"/>
  <c r="O288" i="1"/>
  <c r="O300" i="1"/>
  <c r="O312" i="1"/>
  <c r="O324" i="1"/>
  <c r="O336" i="1"/>
  <c r="O348" i="1"/>
  <c r="O360" i="1"/>
  <c r="O372" i="1"/>
  <c r="O384" i="1"/>
  <c r="O396" i="1"/>
  <c r="O408" i="1"/>
  <c r="O420" i="1"/>
  <c r="O432" i="1"/>
  <c r="O444" i="1"/>
  <c r="M84" i="1"/>
  <c r="M96" i="1"/>
  <c r="M108" i="1"/>
  <c r="M120" i="1"/>
  <c r="M132" i="1"/>
  <c r="M144" i="1"/>
  <c r="M156" i="1"/>
  <c r="M168" i="1"/>
  <c r="M181" i="1"/>
  <c r="M193" i="1"/>
  <c r="M205" i="1"/>
  <c r="M217" i="1"/>
  <c r="M229" i="1"/>
  <c r="M241" i="1"/>
  <c r="M253" i="1"/>
  <c r="M265" i="1"/>
  <c r="M277" i="1"/>
  <c r="M289" i="1"/>
  <c r="M301" i="1"/>
  <c r="M313" i="1"/>
  <c r="M325" i="1"/>
  <c r="M337" i="1"/>
  <c r="M349" i="1"/>
  <c r="M361" i="1"/>
  <c r="M373" i="1"/>
  <c r="M385" i="1"/>
  <c r="M397" i="1"/>
  <c r="M409" i="1"/>
  <c r="M421" i="1"/>
  <c r="M433" i="1"/>
  <c r="M445" i="1"/>
  <c r="O13" i="1"/>
  <c r="O25" i="1"/>
  <c r="O37" i="1"/>
  <c r="O49" i="1"/>
  <c r="O61" i="1"/>
  <c r="O85" i="1"/>
  <c r="O97" i="1"/>
  <c r="O109" i="1"/>
  <c r="O121" i="1"/>
  <c r="O133" i="1"/>
  <c r="O145" i="1"/>
  <c r="O157" i="1"/>
  <c r="O169" i="1"/>
  <c r="O181" i="1"/>
  <c r="O193" i="1"/>
  <c r="O205" i="1"/>
  <c r="O217" i="1"/>
  <c r="O229" i="1"/>
  <c r="O241" i="1"/>
  <c r="O253" i="1"/>
  <c r="O265" i="1"/>
  <c r="O277" i="1"/>
  <c r="O289" i="1"/>
  <c r="O301" i="1"/>
  <c r="O313" i="1"/>
  <c r="O337" i="1"/>
  <c r="O349" i="1"/>
  <c r="O361" i="1"/>
  <c r="O373" i="1"/>
  <c r="O385" i="1"/>
  <c r="O397" i="1"/>
  <c r="O409" i="1"/>
  <c r="O421" i="1"/>
  <c r="O433" i="1"/>
  <c r="O445" i="1"/>
  <c r="K320" i="1"/>
  <c r="K428" i="1"/>
  <c r="K440" i="1"/>
  <c r="M13" i="1"/>
  <c r="M25" i="1"/>
  <c r="M37" i="1"/>
  <c r="M49" i="1"/>
  <c r="M61" i="1"/>
  <c r="M73" i="1"/>
  <c r="M85" i="1"/>
  <c r="M97" i="1"/>
  <c r="M109" i="1"/>
  <c r="M121" i="1"/>
  <c r="M133" i="1"/>
  <c r="M145" i="1"/>
  <c r="M157" i="1"/>
  <c r="M170" i="1"/>
  <c r="M182" i="1"/>
  <c r="M194" i="1"/>
  <c r="M206" i="1"/>
  <c r="M218" i="1"/>
  <c r="M230" i="1"/>
  <c r="M242" i="1"/>
  <c r="M254" i="1"/>
  <c r="M266" i="1"/>
  <c r="M278" i="1"/>
  <c r="M290" i="1"/>
  <c r="M302" i="1"/>
  <c r="M314" i="1"/>
  <c r="M326" i="1"/>
  <c r="M338" i="1"/>
  <c r="M350" i="1"/>
  <c r="M362" i="1"/>
  <c r="M374" i="1"/>
  <c r="M386" i="1"/>
  <c r="M398" i="1"/>
  <c r="M410" i="1"/>
  <c r="M422" i="1"/>
  <c r="M434" i="1"/>
  <c r="M446" i="1"/>
  <c r="O14" i="1"/>
  <c r="O26" i="1"/>
  <c r="O38" i="1"/>
  <c r="O50" i="1"/>
  <c r="O62" i="1"/>
  <c r="O74" i="1"/>
  <c r="O86" i="1"/>
  <c r="O98" i="1"/>
  <c r="O110" i="1"/>
  <c r="O122" i="1"/>
  <c r="O134" i="1"/>
  <c r="O170" i="1"/>
  <c r="O182" i="1"/>
  <c r="O194" i="1"/>
  <c r="O206" i="1"/>
  <c r="O230" i="1"/>
  <c r="O242" i="1"/>
  <c r="O254" i="1"/>
  <c r="O266" i="1"/>
  <c r="O278" i="1"/>
  <c r="O314" i="1"/>
  <c r="O326" i="1"/>
  <c r="O338" i="1"/>
  <c r="O350" i="1"/>
  <c r="O362" i="1"/>
  <c r="O374" i="1"/>
  <c r="O398" i="1"/>
  <c r="O410" i="1"/>
  <c r="O422" i="1"/>
  <c r="O434" i="1"/>
  <c r="O446" i="1"/>
  <c r="M62" i="1"/>
  <c r="M74" i="1"/>
  <c r="M86" i="1"/>
  <c r="M98" i="1"/>
  <c r="M110" i="1"/>
  <c r="M122" i="1"/>
  <c r="M134" i="1"/>
  <c r="M146" i="1"/>
  <c r="M158" i="1"/>
  <c r="M171" i="1"/>
  <c r="M183" i="1"/>
  <c r="M195" i="1"/>
  <c r="M207" i="1"/>
  <c r="M219" i="1"/>
  <c r="M231" i="1"/>
  <c r="M243" i="1"/>
  <c r="M255" i="1"/>
  <c r="M267" i="1"/>
  <c r="M279" i="1"/>
  <c r="M291" i="1"/>
  <c r="M303" i="1"/>
  <c r="M315" i="1"/>
  <c r="M327" i="1"/>
  <c r="M339" i="1"/>
  <c r="M351" i="1"/>
  <c r="M363" i="1"/>
  <c r="M375" i="1"/>
  <c r="M387" i="1"/>
  <c r="M399" i="1"/>
  <c r="M411" i="1"/>
  <c r="M423" i="1"/>
  <c r="M435" i="1"/>
  <c r="M447" i="1"/>
  <c r="O15" i="1"/>
  <c r="O27" i="1"/>
  <c r="O39" i="1"/>
  <c r="O51" i="1"/>
  <c r="O63" i="1"/>
  <c r="O75" i="1"/>
  <c r="O87" i="1"/>
  <c r="O99" i="1"/>
  <c r="O111" i="1"/>
  <c r="O135" i="1"/>
  <c r="O147" i="1"/>
  <c r="O159" i="1"/>
  <c r="O171" i="1"/>
  <c r="O183" i="1"/>
  <c r="O195" i="1"/>
  <c r="O207" i="1"/>
  <c r="O219" i="1"/>
  <c r="O231" i="1"/>
  <c r="O243" i="1"/>
  <c r="O255" i="1"/>
  <c r="O279" i="1"/>
  <c r="O291" i="1"/>
  <c r="O303" i="1"/>
  <c r="O315" i="1"/>
  <c r="O327" i="1"/>
  <c r="O339" i="1"/>
  <c r="O351" i="1"/>
  <c r="O363" i="1"/>
  <c r="O375" i="1"/>
  <c r="O387" i="1"/>
  <c r="O399" i="1"/>
  <c r="O411" i="1"/>
  <c r="O423" i="1"/>
  <c r="O435" i="1"/>
  <c r="O447" i="1"/>
  <c r="O124" i="1"/>
  <c r="O136" i="1"/>
  <c r="O148" i="1"/>
  <c r="O160" i="1"/>
  <c r="O184" i="1"/>
  <c r="O196" i="1"/>
  <c r="O208" i="1"/>
  <c r="O220" i="1"/>
  <c r="O244" i="1"/>
  <c r="O256" i="1"/>
  <c r="O268" i="1"/>
  <c r="O280" i="1"/>
  <c r="O292" i="1"/>
  <c r="O304" i="1"/>
  <c r="O316" i="1"/>
  <c r="O328" i="1"/>
  <c r="O340" i="1"/>
  <c r="O376" i="1"/>
  <c r="O388" i="1"/>
  <c r="O400" i="1"/>
  <c r="O412" i="1"/>
  <c r="O424" i="1"/>
  <c r="O436" i="1"/>
  <c r="O448" i="1"/>
  <c r="M112" i="1"/>
  <c r="M124" i="1"/>
  <c r="M136" i="1"/>
  <c r="M148" i="1"/>
  <c r="M160" i="1"/>
  <c r="M173" i="1"/>
  <c r="M185" i="1"/>
  <c r="M197" i="1"/>
  <c r="M209" i="1"/>
  <c r="M221" i="1"/>
  <c r="M233" i="1"/>
  <c r="M245" i="1"/>
  <c r="M257" i="1"/>
  <c r="M269" i="1"/>
  <c r="M281" i="1"/>
  <c r="M293" i="1"/>
  <c r="M305" i="1"/>
  <c r="M317" i="1"/>
  <c r="M329" i="1"/>
  <c r="M341" i="1"/>
  <c r="M353" i="1"/>
  <c r="M365" i="1"/>
  <c r="M377" i="1"/>
  <c r="M389" i="1"/>
  <c r="M401" i="1"/>
  <c r="M413" i="1"/>
  <c r="M425" i="1"/>
  <c r="M437" i="1"/>
  <c r="O17" i="1"/>
  <c r="O29" i="1"/>
  <c r="O41" i="1"/>
  <c r="O53" i="1"/>
  <c r="O65" i="1"/>
  <c r="O77" i="1"/>
  <c r="O89" i="1"/>
  <c r="O101" i="1"/>
  <c r="O113" i="1"/>
  <c r="O125" i="1"/>
  <c r="O137" i="1"/>
  <c r="O149" i="1"/>
  <c r="O161" i="1"/>
  <c r="O173" i="1"/>
  <c r="O185" i="1"/>
  <c r="O197" i="1"/>
  <c r="O209" i="1"/>
  <c r="O221" i="1"/>
  <c r="O233" i="1"/>
  <c r="O269" i="1"/>
  <c r="O281" i="1"/>
  <c r="O293" i="1"/>
  <c r="O305" i="1"/>
  <c r="O317" i="1"/>
  <c r="O329" i="1"/>
  <c r="O341" i="1"/>
  <c r="O353" i="1"/>
  <c r="O365" i="1"/>
  <c r="O377" i="1"/>
  <c r="O389" i="1"/>
  <c r="O401" i="1"/>
  <c r="O413" i="1"/>
  <c r="O425" i="1"/>
  <c r="O437" i="1"/>
  <c r="O367" i="1"/>
  <c r="O70" i="1"/>
  <c r="O179" i="1"/>
  <c r="O407" i="1"/>
  <c r="O262" i="1"/>
  <c r="O267" i="1"/>
  <c r="K106" i="1"/>
  <c r="O172" i="1"/>
  <c r="O257" i="1"/>
  <c r="K80" i="1"/>
  <c r="K248" i="1"/>
  <c r="K284" i="1"/>
  <c r="K356" i="1"/>
  <c r="K144" i="1"/>
  <c r="K145" i="1"/>
  <c r="K14" i="1"/>
  <c r="K26" i="1"/>
  <c r="K50" i="1"/>
  <c r="K74" i="1"/>
  <c r="K86" i="1"/>
  <c r="K98" i="1"/>
  <c r="K110" i="1"/>
  <c r="K134" i="1"/>
  <c r="K170" i="1"/>
  <c r="K182" i="1"/>
  <c r="K194" i="1"/>
  <c r="K206" i="1"/>
  <c r="K230" i="1"/>
  <c r="K278" i="1"/>
  <c r="K314" i="1"/>
  <c r="K326" i="1"/>
  <c r="K362" i="1"/>
  <c r="K374" i="1"/>
  <c r="K398" i="1"/>
  <c r="K410" i="1"/>
  <c r="O66" i="1"/>
  <c r="O102" i="1"/>
  <c r="O210" i="1"/>
  <c r="O390" i="1"/>
  <c r="O106" i="1"/>
  <c r="O286" i="1"/>
  <c r="K18" i="1"/>
  <c r="K54" i="1"/>
  <c r="K114" i="1"/>
  <c r="K150" i="1"/>
  <c r="K162" i="1"/>
  <c r="K186" i="1"/>
  <c r="K198" i="1"/>
  <c r="K222" i="1"/>
  <c r="K258" i="1"/>
  <c r="K270" i="1"/>
  <c r="K282" i="1"/>
  <c r="K294" i="1"/>
  <c r="K318" i="1"/>
  <c r="K330" i="1"/>
  <c r="K366" i="1"/>
  <c r="K378" i="1"/>
  <c r="K402" i="1"/>
  <c r="K414" i="1"/>
  <c r="K19" i="1"/>
  <c r="K55" i="1"/>
  <c r="K91" i="1"/>
  <c r="K103" i="1"/>
  <c r="K127" i="1"/>
  <c r="K151" i="1"/>
  <c r="K163" i="1"/>
  <c r="K187" i="1"/>
  <c r="K223" i="1"/>
  <c r="K247" i="1"/>
  <c r="K259" i="1"/>
  <c r="K283" i="1"/>
  <c r="K307" i="1"/>
  <c r="K319" i="1"/>
  <c r="K331" i="1"/>
  <c r="K355" i="1"/>
  <c r="K367" i="1"/>
  <c r="K379" i="1"/>
  <c r="K391" i="1"/>
  <c r="K403" i="1"/>
  <c r="K415" i="1"/>
  <c r="K368" i="1"/>
  <c r="O235" i="1"/>
  <c r="K164" i="1"/>
  <c r="O245" i="1"/>
  <c r="K392" i="1"/>
  <c r="K32" i="1"/>
  <c r="K92" i="1"/>
  <c r="K116" i="1"/>
  <c r="K140" i="1"/>
  <c r="K176" i="1"/>
  <c r="K200" i="1"/>
  <c r="K260" i="1"/>
  <c r="K272" i="1"/>
  <c r="K296" i="1"/>
  <c r="K344" i="1"/>
  <c r="K404" i="1"/>
  <c r="K416" i="1"/>
  <c r="O44" i="1"/>
  <c r="O104" i="1"/>
  <c r="O224" i="1"/>
  <c r="O107" i="1"/>
  <c r="K27" i="1"/>
  <c r="K39" i="1"/>
  <c r="K87" i="1"/>
  <c r="K147" i="1"/>
  <c r="K159" i="1"/>
  <c r="K171" i="1"/>
  <c r="K183" i="1"/>
  <c r="K195" i="1"/>
  <c r="K207" i="1"/>
  <c r="K219" i="1"/>
  <c r="K243" i="1"/>
  <c r="K255" i="1"/>
  <c r="K315" i="1"/>
  <c r="K327" i="1"/>
  <c r="K339" i="1"/>
  <c r="K351" i="1"/>
  <c r="K363" i="1"/>
  <c r="K375" i="1"/>
  <c r="K387" i="1"/>
  <c r="K399" i="1"/>
  <c r="K411" i="1"/>
  <c r="K12" i="1"/>
  <c r="K36" i="1"/>
  <c r="K60" i="1"/>
  <c r="K72" i="1"/>
  <c r="K96" i="1"/>
  <c r="K108" i="1"/>
  <c r="K120" i="1"/>
  <c r="K168" i="1"/>
  <c r="K180" i="1"/>
  <c r="K216" i="1"/>
  <c r="K228" i="1"/>
  <c r="K240" i="1"/>
  <c r="K252" i="1"/>
  <c r="K300" i="1"/>
  <c r="K372" i="1"/>
  <c r="K384" i="1"/>
  <c r="K408" i="1"/>
  <c r="K420" i="1"/>
  <c r="K16" i="1"/>
  <c r="K40" i="1"/>
  <c r="K52" i="1"/>
  <c r="K76" i="1"/>
  <c r="K88" i="1"/>
  <c r="K100" i="1"/>
  <c r="K136" i="1"/>
  <c r="K148" i="1"/>
  <c r="K160" i="1"/>
  <c r="K184" i="1"/>
  <c r="K196" i="1"/>
  <c r="K208" i="1"/>
  <c r="K220" i="1"/>
  <c r="K280" i="1"/>
  <c r="K304" i="1"/>
  <c r="K316" i="1"/>
  <c r="K340" i="1"/>
  <c r="K376" i="1"/>
  <c r="K388" i="1"/>
  <c r="K400" i="1"/>
  <c r="K109" i="1"/>
  <c r="K253" i="1"/>
  <c r="K332" i="1"/>
  <c r="K181" i="1"/>
  <c r="M172" i="1"/>
  <c r="K217" i="1"/>
  <c r="K25" i="1"/>
  <c r="K49" i="1"/>
  <c r="K61" i="1"/>
  <c r="K97" i="1"/>
  <c r="K193" i="1"/>
  <c r="K205" i="1"/>
  <c r="K229" i="1"/>
  <c r="K301" i="1"/>
  <c r="K313" i="1"/>
  <c r="K373" i="1"/>
  <c r="K33" i="1"/>
  <c r="K45" i="1"/>
  <c r="K57" i="1"/>
  <c r="K81" i="1"/>
  <c r="K105" i="1"/>
  <c r="K153" i="1"/>
  <c r="K177" i="1"/>
  <c r="K213" i="1"/>
  <c r="K249" i="1"/>
  <c r="K261" i="1"/>
  <c r="K273" i="1"/>
  <c r="K285" i="1"/>
  <c r="K297" i="1"/>
  <c r="K309" i="1"/>
  <c r="K321" i="1"/>
  <c r="K345" i="1"/>
  <c r="K393" i="1"/>
  <c r="K70" i="1"/>
  <c r="K94" i="1"/>
  <c r="K142" i="1"/>
  <c r="K178" i="1"/>
  <c r="K226" i="1"/>
  <c r="K274" i="1"/>
  <c r="K298" i="1"/>
  <c r="K23" i="1"/>
  <c r="K35" i="1"/>
  <c r="K47" i="1"/>
  <c r="K59" i="1"/>
  <c r="K83" i="1"/>
  <c r="K95" i="1"/>
  <c r="K119" i="1"/>
  <c r="K131" i="1"/>
  <c r="K167" i="1"/>
  <c r="K179" i="1"/>
  <c r="K191" i="1"/>
  <c r="K227" i="1"/>
  <c r="K239" i="1"/>
  <c r="K251" i="1"/>
  <c r="K275" i="1"/>
  <c r="K287" i="1"/>
  <c r="K299" i="1"/>
  <c r="K323" i="1"/>
  <c r="K335" i="1"/>
  <c r="M169" i="1"/>
  <c r="K10" i="1"/>
  <c r="K34" i="1"/>
  <c r="K58" i="1"/>
  <c r="K82" i="1"/>
  <c r="K130" i="1"/>
  <c r="K154" i="1"/>
  <c r="K166" i="1"/>
  <c r="K190" i="1"/>
  <c r="K238" i="1"/>
  <c r="K262" i="1"/>
  <c r="K310" i="1"/>
  <c r="K324" i="1"/>
  <c r="K336" i="1"/>
  <c r="K396" i="1"/>
  <c r="K349" i="1"/>
  <c r="K385" i="1"/>
  <c r="K397" i="1"/>
  <c r="K409" i="1"/>
  <c r="O73" i="1"/>
  <c r="O325" i="1"/>
  <c r="O146" i="1"/>
  <c r="O158" i="1"/>
  <c r="O218" i="1"/>
  <c r="O290" i="1"/>
  <c r="O302" i="1"/>
  <c r="O386" i="1"/>
  <c r="K334" i="1"/>
  <c r="K346" i="1"/>
  <c r="K358" i="1"/>
  <c r="K370" i="1"/>
  <c r="K382" i="1"/>
  <c r="K394" i="1"/>
  <c r="K406" i="1"/>
  <c r="K418" i="1"/>
  <c r="O112" i="1"/>
  <c r="O232" i="1"/>
  <c r="O352" i="1"/>
  <c r="O364" i="1"/>
  <c r="K359" i="1"/>
  <c r="K371" i="1"/>
  <c r="K383" i="1"/>
  <c r="K395" i="1"/>
  <c r="K407" i="1"/>
  <c r="K419" i="1"/>
  <c r="O123" i="1"/>
  <c r="M174" i="1"/>
  <c r="L449" i="1"/>
  <c r="K412" i="1" l="1"/>
  <c r="J449" i="1"/>
  <c r="O236" i="1"/>
  <c r="O449" i="1"/>
  <c r="M449" i="1"/>
  <c r="H449" i="1" l="1"/>
  <c r="F449" i="1"/>
  <c r="D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K44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Hadley Brett Cabral</author>
    <author>Hunter, Kimberly (DESE)</author>
  </authors>
  <commentList>
    <comment ref="E5" authorId="0" shapeId="0" xr:uid="{89452EAA-F747-4D05-B2A7-C213C986F803}">
      <text>
        <r>
          <rPr>
            <b/>
            <sz val="8"/>
            <color indexed="81"/>
            <rFont val="Tahoma"/>
            <family val="2"/>
          </rPr>
          <t>Hadley Brett Cabral:</t>
        </r>
        <r>
          <rPr>
            <sz val="8"/>
            <color indexed="81"/>
            <rFont val="Tahoma"/>
            <family val="2"/>
          </rPr>
          <t xml:space="preserve">
If the FTE = 0, the district rate is used.  Otherwise the unadjusted local tuition &amp; state tuition are combined and divided by the FTE to get a blended rate.</t>
        </r>
      </text>
    </comment>
    <comment ref="F5" authorId="1" shapeId="0" xr:uid="{9883FD83-2336-4A08-8820-AD20C5118E06}">
      <text>
        <r>
          <rPr>
            <b/>
            <sz val="9"/>
            <color indexed="81"/>
            <rFont val="Tahoma"/>
            <family val="2"/>
          </rPr>
          <t>Hunter, Kimberly (DESE): 26 PROJ€ distsum - Col E + 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O'Donnell, Robert F (DESE)</author>
    <author>Hadley Brett Cabral</author>
    <author>Hadley Cabral</author>
  </authors>
  <commentList>
    <comment ref="I5" authorId="0" shapeId="0" xr:uid="{C011E617-E305-49F6-BF4A-FE3918305EDB}">
      <text>
        <r>
          <rPr>
            <b/>
            <sz val="9"/>
            <color indexed="81"/>
            <rFont val="Tahoma"/>
            <family val="2"/>
          </rPr>
          <t xml:space="preserve">O'Donnell, Robert F (DESE): </t>
        </r>
        <r>
          <rPr>
            <sz val="9"/>
            <color indexed="81"/>
            <rFont val="Tahoma"/>
            <family val="2"/>
          </rPr>
          <t xml:space="preserve">Update after the first of the year
</t>
        </r>
      </text>
    </comment>
    <comment ref="J5" authorId="1" shapeId="0" xr:uid="{16B67545-D5AC-4BBC-AB5F-212BB24E5DB2}">
      <text>
        <r>
          <rPr>
            <b/>
            <sz val="8"/>
            <color indexed="81"/>
            <rFont val="Tahoma"/>
            <family val="2"/>
          </rPr>
          <t>Hadley Brett Cabral: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81"/>
            <rFont val="Tahoma"/>
            <family val="2"/>
          </rPr>
          <t>1.</t>
        </r>
        <r>
          <rPr>
            <sz val="8"/>
            <color indexed="81"/>
            <rFont val="Tahoma"/>
            <family val="2"/>
          </rPr>
          <t xml:space="preserve">  Devens = Harvard
</t>
        </r>
        <r>
          <rPr>
            <b/>
            <sz val="8"/>
            <color indexed="81"/>
            <rFont val="Tahoma"/>
            <family val="2"/>
          </rPr>
          <t>2.</t>
        </r>
        <r>
          <rPr>
            <sz val="8"/>
            <color indexed="81"/>
            <rFont val="Tahoma"/>
            <family val="2"/>
          </rPr>
          <t xml:space="preserve">  Southfield = Weymouth</t>
        </r>
      </text>
    </comment>
    <comment ref="K5" authorId="1" shapeId="0" xr:uid="{182E3469-3A71-4552-B3F2-8B46A7466EA7}">
      <text>
        <r>
          <rPr>
            <b/>
            <sz val="8"/>
            <color indexed="81"/>
            <rFont val="Tahoma"/>
            <family val="2"/>
          </rPr>
          <t>Hadley Brett Cabral: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81"/>
            <rFont val="Tahoma"/>
            <family val="2"/>
          </rPr>
          <t>1.</t>
        </r>
        <r>
          <rPr>
            <sz val="8"/>
            <color indexed="81"/>
            <rFont val="Tahoma"/>
            <family val="2"/>
          </rPr>
          <t xml:space="preserve">  Devens = Harvard
</t>
        </r>
        <r>
          <rPr>
            <b/>
            <sz val="8"/>
            <color indexed="81"/>
            <rFont val="Tahoma"/>
            <family val="2"/>
          </rPr>
          <t>2.</t>
        </r>
        <r>
          <rPr>
            <sz val="8"/>
            <color indexed="81"/>
            <rFont val="Tahoma"/>
            <family val="2"/>
          </rPr>
          <t xml:space="preserve">  Southfield = Weymouth</t>
        </r>
      </text>
    </comment>
    <comment ref="N5" authorId="2" shapeId="0" xr:uid="{44DDCB68-DC9F-43DE-89F7-0FBBB534F668}">
      <text>
        <r>
          <rPr>
            <b/>
            <sz val="9"/>
            <color indexed="81"/>
            <rFont val="Tahoma"/>
            <family val="2"/>
          </rPr>
          <t>Hadley Cabral:</t>
        </r>
        <r>
          <rPr>
            <sz val="9"/>
            <color indexed="81"/>
            <rFont val="Tahoma"/>
            <family val="2"/>
          </rPr>
          <t xml:space="preserve">
dummy amount entered for 352 Devens.</t>
        </r>
      </text>
    </comment>
  </commentList>
</comments>
</file>

<file path=xl/sharedStrings.xml><?xml version="1.0" encoding="utf-8"?>
<sst xmlns="http://schemas.openxmlformats.org/spreadsheetml/2006/main" count="1279" uniqueCount="978">
  <si>
    <t>Massachusetts Department of Elementary and Secondary Education</t>
  </si>
  <si>
    <t>Office of School Finance</t>
  </si>
  <si>
    <t>9% Cap</t>
  </si>
  <si>
    <t>Intermediate Cap</t>
  </si>
  <si>
    <t>18% Cap</t>
  </si>
  <si>
    <t xml:space="preserve">Average </t>
  </si>
  <si>
    <t>Unadjusted Local</t>
  </si>
  <si>
    <t>Projected</t>
  </si>
  <si>
    <t>Operating</t>
  </si>
  <si>
    <t>Rate PP</t>
  </si>
  <si>
    <t>Plus State Tuition</t>
  </si>
  <si>
    <t>Tuition as a</t>
  </si>
  <si>
    <t>FY26</t>
  </si>
  <si>
    <t>Estimated Tuition</t>
  </si>
  <si>
    <t>Estimated FTE</t>
  </si>
  <si>
    <t>District</t>
  </si>
  <si>
    <t>(Excludes</t>
  </si>
  <si>
    <t>Percentage</t>
  </si>
  <si>
    <t>Budgeted</t>
  </si>
  <si>
    <t>Remaining</t>
  </si>
  <si>
    <t>LEA</t>
  </si>
  <si>
    <t>1 = yes</t>
  </si>
  <si>
    <t>FTE</t>
  </si>
  <si>
    <t>Facilities)</t>
  </si>
  <si>
    <t>of NSS</t>
  </si>
  <si>
    <t>NSS</t>
  </si>
  <si>
    <t>Under NSS Cap</t>
  </si>
  <si>
    <t xml:space="preserve">Abington                     </t>
  </si>
  <si>
    <t xml:space="preserve">Acton                        </t>
  </si>
  <si>
    <t xml:space="preserve">Acushnet                     </t>
  </si>
  <si>
    <t xml:space="preserve">Adams                        </t>
  </si>
  <si>
    <t xml:space="preserve">Agawam                       </t>
  </si>
  <si>
    <t xml:space="preserve">Alford                       </t>
  </si>
  <si>
    <t xml:space="preserve">Amesbury                     </t>
  </si>
  <si>
    <t xml:space="preserve">Amherst                      </t>
  </si>
  <si>
    <t xml:space="preserve">Andover                      </t>
  </si>
  <si>
    <t xml:space="preserve">Arlington                    </t>
  </si>
  <si>
    <t xml:space="preserve">Ashburnham                   </t>
  </si>
  <si>
    <t xml:space="preserve">Ashby                        </t>
  </si>
  <si>
    <t xml:space="preserve">Ashfield                     </t>
  </si>
  <si>
    <t xml:space="preserve">Ashland                      </t>
  </si>
  <si>
    <t xml:space="preserve">Athol                        </t>
  </si>
  <si>
    <t xml:space="preserve">Attleboro                    </t>
  </si>
  <si>
    <t xml:space="preserve">Auburn                       </t>
  </si>
  <si>
    <t xml:space="preserve">Avon                         </t>
  </si>
  <si>
    <t xml:space="preserve">Ayer                         </t>
  </si>
  <si>
    <t xml:space="preserve">Barnstable                   </t>
  </si>
  <si>
    <t xml:space="preserve">Barre                        </t>
  </si>
  <si>
    <t xml:space="preserve">Becket                       </t>
  </si>
  <si>
    <t xml:space="preserve">Bedford                      </t>
  </si>
  <si>
    <t xml:space="preserve">Belchertown                  </t>
  </si>
  <si>
    <t xml:space="preserve">Bellingham                   </t>
  </si>
  <si>
    <t xml:space="preserve">Belmont                      </t>
  </si>
  <si>
    <t xml:space="preserve">Berkley                      </t>
  </si>
  <si>
    <t xml:space="preserve">Berlin                       </t>
  </si>
  <si>
    <t xml:space="preserve">Bernardston                  </t>
  </si>
  <si>
    <t xml:space="preserve">Beverly                      </t>
  </si>
  <si>
    <t xml:space="preserve">Billerica                    </t>
  </si>
  <si>
    <t xml:space="preserve">Blackstone                   </t>
  </si>
  <si>
    <t xml:space="preserve">Blandford                    </t>
  </si>
  <si>
    <t xml:space="preserve">Bolton                       </t>
  </si>
  <si>
    <t xml:space="preserve">Boston                       </t>
  </si>
  <si>
    <t xml:space="preserve">Bourne                       </t>
  </si>
  <si>
    <t xml:space="preserve">Boxborough                   </t>
  </si>
  <si>
    <t xml:space="preserve">Boxford                      </t>
  </si>
  <si>
    <t xml:space="preserve">Boylston                     </t>
  </si>
  <si>
    <t xml:space="preserve">Braintree                    </t>
  </si>
  <si>
    <t xml:space="preserve">Brewster                     </t>
  </si>
  <si>
    <t xml:space="preserve">Bridgewater                  </t>
  </si>
  <si>
    <t xml:space="preserve">Brimfield                    </t>
  </si>
  <si>
    <t xml:space="preserve">Brockton                     </t>
  </si>
  <si>
    <t xml:space="preserve">Brookfield                   </t>
  </si>
  <si>
    <t xml:space="preserve">Brookline                    </t>
  </si>
  <si>
    <t xml:space="preserve">Buckland                     </t>
  </si>
  <si>
    <t xml:space="preserve">Burlington                   </t>
  </si>
  <si>
    <t xml:space="preserve">Cambridge                    </t>
  </si>
  <si>
    <t xml:space="preserve">Canton                       </t>
  </si>
  <si>
    <t xml:space="preserve">Carlisle                     </t>
  </si>
  <si>
    <t xml:space="preserve">Carver                       </t>
  </si>
  <si>
    <t xml:space="preserve">Charlemont                   </t>
  </si>
  <si>
    <t xml:space="preserve">Charlton                     </t>
  </si>
  <si>
    <t xml:space="preserve">Chatham                      </t>
  </si>
  <si>
    <t xml:space="preserve">Chelmsford                   </t>
  </si>
  <si>
    <t xml:space="preserve">Chelsea                      </t>
  </si>
  <si>
    <t xml:space="preserve">Cheshire                     </t>
  </si>
  <si>
    <t xml:space="preserve">Chester                      </t>
  </si>
  <si>
    <t xml:space="preserve">Chesterfield                 </t>
  </si>
  <si>
    <t xml:space="preserve">Chicopee                     </t>
  </si>
  <si>
    <t xml:space="preserve">Chilmark                     </t>
  </si>
  <si>
    <t xml:space="preserve">Clarksburg                   </t>
  </si>
  <si>
    <t xml:space="preserve">Clinton                      </t>
  </si>
  <si>
    <t xml:space="preserve">Cohasset                     </t>
  </si>
  <si>
    <t xml:space="preserve">Colrain                      </t>
  </si>
  <si>
    <t xml:space="preserve">Concord                      </t>
  </si>
  <si>
    <t xml:space="preserve">Conway                       </t>
  </si>
  <si>
    <t xml:space="preserve">Cummington                   </t>
  </si>
  <si>
    <t xml:space="preserve">Dalton                       </t>
  </si>
  <si>
    <t xml:space="preserve">Danvers                      </t>
  </si>
  <si>
    <t xml:space="preserve">Dartmouth                    </t>
  </si>
  <si>
    <t xml:space="preserve">Dedham                       </t>
  </si>
  <si>
    <t xml:space="preserve">Deerfield                    </t>
  </si>
  <si>
    <t xml:space="preserve">Dennis                       </t>
  </si>
  <si>
    <t xml:space="preserve">Dighton                      </t>
  </si>
  <si>
    <t xml:space="preserve">Douglas                      </t>
  </si>
  <si>
    <t xml:space="preserve">Dover                        </t>
  </si>
  <si>
    <t xml:space="preserve">Dracut                       </t>
  </si>
  <si>
    <t xml:space="preserve">Dudley                       </t>
  </si>
  <si>
    <t xml:space="preserve">Dunstable                    </t>
  </si>
  <si>
    <t xml:space="preserve">Duxbury                      </t>
  </si>
  <si>
    <t xml:space="preserve">East Bridgewater             </t>
  </si>
  <si>
    <t xml:space="preserve">East Brookfield              </t>
  </si>
  <si>
    <t xml:space="preserve">Eastham                      </t>
  </si>
  <si>
    <t xml:space="preserve">Easthampton                  </t>
  </si>
  <si>
    <t xml:space="preserve">East Longmeadow              </t>
  </si>
  <si>
    <t xml:space="preserve">Easton                       </t>
  </si>
  <si>
    <t xml:space="preserve">Edgartown                    </t>
  </si>
  <si>
    <t xml:space="preserve">Egremont                     </t>
  </si>
  <si>
    <t xml:space="preserve">Erving                       </t>
  </si>
  <si>
    <t xml:space="preserve">Essex                        </t>
  </si>
  <si>
    <t xml:space="preserve">Everett                      </t>
  </si>
  <si>
    <t xml:space="preserve">Fairhaven                    </t>
  </si>
  <si>
    <t xml:space="preserve">Fall River                   </t>
  </si>
  <si>
    <t xml:space="preserve">Falmouth                     </t>
  </si>
  <si>
    <t xml:space="preserve">Fitchburg                    </t>
  </si>
  <si>
    <t xml:space="preserve">Florida                      </t>
  </si>
  <si>
    <t xml:space="preserve">Foxborough                   </t>
  </si>
  <si>
    <t xml:space="preserve">Framingham                   </t>
  </si>
  <si>
    <t xml:space="preserve">Franklin                     </t>
  </si>
  <si>
    <t xml:space="preserve">Freetown                     </t>
  </si>
  <si>
    <t xml:space="preserve">Gardner                      </t>
  </si>
  <si>
    <t>Aquinnah</t>
  </si>
  <si>
    <t xml:space="preserve">Georgetown                   </t>
  </si>
  <si>
    <t xml:space="preserve">Gill                         </t>
  </si>
  <si>
    <t xml:space="preserve">Gloucester                   </t>
  </si>
  <si>
    <t xml:space="preserve">Goshen                       </t>
  </si>
  <si>
    <t xml:space="preserve">Gosnold                      </t>
  </si>
  <si>
    <t xml:space="preserve">Grafton                      </t>
  </si>
  <si>
    <t xml:space="preserve">Granby                       </t>
  </si>
  <si>
    <t xml:space="preserve">Granville                    </t>
  </si>
  <si>
    <t xml:space="preserve">Great Barrington             </t>
  </si>
  <si>
    <t xml:space="preserve">Greenfield                   </t>
  </si>
  <si>
    <t xml:space="preserve">Groton                       </t>
  </si>
  <si>
    <t xml:space="preserve">Groveland                    </t>
  </si>
  <si>
    <t xml:space="preserve">Hadley                       </t>
  </si>
  <si>
    <t xml:space="preserve">Halifax                      </t>
  </si>
  <si>
    <t xml:space="preserve">Hamilton                     </t>
  </si>
  <si>
    <t xml:space="preserve">Hampden                      </t>
  </si>
  <si>
    <t xml:space="preserve">Hancock                      </t>
  </si>
  <si>
    <t xml:space="preserve">Hanover                      </t>
  </si>
  <si>
    <t xml:space="preserve">Hanson                       </t>
  </si>
  <si>
    <t xml:space="preserve">Hardwick                     </t>
  </si>
  <si>
    <t xml:space="preserve">Harvard                      </t>
  </si>
  <si>
    <t xml:space="preserve">Harwich                      </t>
  </si>
  <si>
    <t xml:space="preserve">Hatfield                     </t>
  </si>
  <si>
    <t xml:space="preserve">Haverhill                    </t>
  </si>
  <si>
    <t xml:space="preserve">Hawley                       </t>
  </si>
  <si>
    <t xml:space="preserve">Heath                        </t>
  </si>
  <si>
    <t xml:space="preserve">Hingham                      </t>
  </si>
  <si>
    <t xml:space="preserve">Hinsdale                     </t>
  </si>
  <si>
    <t xml:space="preserve">Holbrook                     </t>
  </si>
  <si>
    <t xml:space="preserve">Holden                       </t>
  </si>
  <si>
    <t xml:space="preserve">Holland                      </t>
  </si>
  <si>
    <t xml:space="preserve">Holliston                    </t>
  </si>
  <si>
    <t xml:space="preserve">Holyoke                      </t>
  </si>
  <si>
    <t xml:space="preserve">Hopedale                     </t>
  </si>
  <si>
    <t xml:space="preserve">Hopkinton                    </t>
  </si>
  <si>
    <t xml:space="preserve">Hubbardston                  </t>
  </si>
  <si>
    <t xml:space="preserve">Hudson                       </t>
  </si>
  <si>
    <t xml:space="preserve">Hull                         </t>
  </si>
  <si>
    <t xml:space="preserve">Huntington                   </t>
  </si>
  <si>
    <t xml:space="preserve">Ipswich                      </t>
  </si>
  <si>
    <t xml:space="preserve">Kingston                     </t>
  </si>
  <si>
    <t xml:space="preserve">Lakeville                    </t>
  </si>
  <si>
    <t xml:space="preserve">Lancaster                    </t>
  </si>
  <si>
    <t xml:space="preserve">Lanesborough                 </t>
  </si>
  <si>
    <t xml:space="preserve">Lawrence                     </t>
  </si>
  <si>
    <t xml:space="preserve">Lee                          </t>
  </si>
  <si>
    <t xml:space="preserve">Leicester                    </t>
  </si>
  <si>
    <t xml:space="preserve">Lenox                        </t>
  </si>
  <si>
    <t xml:space="preserve">Leominster                   </t>
  </si>
  <si>
    <t xml:space="preserve">Leverett                     </t>
  </si>
  <si>
    <t xml:space="preserve">Lexington                    </t>
  </si>
  <si>
    <t xml:space="preserve">Leyden                       </t>
  </si>
  <si>
    <t xml:space="preserve">Lincoln                      </t>
  </si>
  <si>
    <t xml:space="preserve">Littleton                    </t>
  </si>
  <si>
    <t xml:space="preserve">Longmeadow                   </t>
  </si>
  <si>
    <t xml:space="preserve">Lowell                       </t>
  </si>
  <si>
    <t xml:space="preserve">Ludlow                       </t>
  </si>
  <si>
    <t xml:space="preserve">Lunenburg                    </t>
  </si>
  <si>
    <t xml:space="preserve">Lynn                         </t>
  </si>
  <si>
    <t xml:space="preserve">Lynnfield                    </t>
  </si>
  <si>
    <t xml:space="preserve">Malden                       </t>
  </si>
  <si>
    <t xml:space="preserve">Manchester                   </t>
  </si>
  <si>
    <t xml:space="preserve">Mansfield                    </t>
  </si>
  <si>
    <t xml:space="preserve">Marblehead                   </t>
  </si>
  <si>
    <t xml:space="preserve">Marion                       </t>
  </si>
  <si>
    <t xml:space="preserve">Marlborough                  </t>
  </si>
  <si>
    <t xml:space="preserve">Marshfield                   </t>
  </si>
  <si>
    <t xml:space="preserve">Mashpee                      </t>
  </si>
  <si>
    <t xml:space="preserve">Mattapoisett                 </t>
  </si>
  <si>
    <t xml:space="preserve">Maynard                      </t>
  </si>
  <si>
    <t xml:space="preserve">Medfield                     </t>
  </si>
  <si>
    <t xml:space="preserve">Medford                      </t>
  </si>
  <si>
    <t xml:space="preserve">Medway                       </t>
  </si>
  <si>
    <t xml:space="preserve">Melrose                      </t>
  </si>
  <si>
    <t xml:space="preserve">Mendon                       </t>
  </si>
  <si>
    <t xml:space="preserve">Merrimac                     </t>
  </si>
  <si>
    <t xml:space="preserve">Methuen                      </t>
  </si>
  <si>
    <t xml:space="preserve">Middleborough                </t>
  </si>
  <si>
    <t xml:space="preserve">Middlefield                  </t>
  </si>
  <si>
    <t xml:space="preserve">Middleton                    </t>
  </si>
  <si>
    <t xml:space="preserve">Milford                      </t>
  </si>
  <si>
    <t xml:space="preserve">Millbury                     </t>
  </si>
  <si>
    <t xml:space="preserve">Millis                       </t>
  </si>
  <si>
    <t xml:space="preserve">Millville                    </t>
  </si>
  <si>
    <t xml:space="preserve">Milton                       </t>
  </si>
  <si>
    <t xml:space="preserve">Monroe                       </t>
  </si>
  <si>
    <t xml:space="preserve">Monson                       </t>
  </si>
  <si>
    <t xml:space="preserve">Montague                     </t>
  </si>
  <si>
    <t xml:space="preserve">Monterey                     </t>
  </si>
  <si>
    <t xml:space="preserve">Montgomery                   </t>
  </si>
  <si>
    <t xml:space="preserve">Mount Washington             </t>
  </si>
  <si>
    <t xml:space="preserve">Nahant                       </t>
  </si>
  <si>
    <t xml:space="preserve">Nantucket                    </t>
  </si>
  <si>
    <t xml:space="preserve">Natick                       </t>
  </si>
  <si>
    <t xml:space="preserve">Needham                      </t>
  </si>
  <si>
    <t xml:space="preserve">New Ashford                  </t>
  </si>
  <si>
    <t xml:space="preserve">New Bedford                  </t>
  </si>
  <si>
    <t xml:space="preserve">New Braintree                </t>
  </si>
  <si>
    <t xml:space="preserve">Newbury                      </t>
  </si>
  <si>
    <t xml:space="preserve">Newburyport                  </t>
  </si>
  <si>
    <t xml:space="preserve">New Marlborough              </t>
  </si>
  <si>
    <t xml:space="preserve">New Salem                    </t>
  </si>
  <si>
    <t xml:space="preserve">Newton                       </t>
  </si>
  <si>
    <t xml:space="preserve">Norfolk                      </t>
  </si>
  <si>
    <t xml:space="preserve">North Adams                  </t>
  </si>
  <si>
    <t xml:space="preserve">Northampton                  </t>
  </si>
  <si>
    <t xml:space="preserve">North Andover                </t>
  </si>
  <si>
    <t xml:space="preserve">North Attleborough           </t>
  </si>
  <si>
    <t xml:space="preserve">Northborough                 </t>
  </si>
  <si>
    <t xml:space="preserve">Northbridge                  </t>
  </si>
  <si>
    <t xml:space="preserve">North Brookfield             </t>
  </si>
  <si>
    <t xml:space="preserve">Northfield                   </t>
  </si>
  <si>
    <t xml:space="preserve">North Reading                </t>
  </si>
  <si>
    <t xml:space="preserve">Norton                       </t>
  </si>
  <si>
    <t xml:space="preserve">Norwell                      </t>
  </si>
  <si>
    <t xml:space="preserve">Norwood                      </t>
  </si>
  <si>
    <t xml:space="preserve">Oak Bluffs                   </t>
  </si>
  <si>
    <t xml:space="preserve">Oakham                       </t>
  </si>
  <si>
    <t xml:space="preserve">Orange                       </t>
  </si>
  <si>
    <t xml:space="preserve">Orleans                      </t>
  </si>
  <si>
    <t xml:space="preserve">Otis                         </t>
  </si>
  <si>
    <t xml:space="preserve">Oxford                       </t>
  </si>
  <si>
    <t xml:space="preserve">Palmer                       </t>
  </si>
  <si>
    <t xml:space="preserve">Paxton                       </t>
  </si>
  <si>
    <t xml:space="preserve">Peabody                      </t>
  </si>
  <si>
    <t xml:space="preserve">Pelham                       </t>
  </si>
  <si>
    <t xml:space="preserve">Pembroke                     </t>
  </si>
  <si>
    <t xml:space="preserve">Pepperell                    </t>
  </si>
  <si>
    <t xml:space="preserve">Peru                         </t>
  </si>
  <si>
    <t xml:space="preserve">Petersham                    </t>
  </si>
  <si>
    <t xml:space="preserve">Phillipston                  </t>
  </si>
  <si>
    <t xml:space="preserve">Pittsfield                   </t>
  </si>
  <si>
    <t xml:space="preserve">Plainfield                   </t>
  </si>
  <si>
    <t xml:space="preserve">Plainville                   </t>
  </si>
  <si>
    <t xml:space="preserve">Plymouth                     </t>
  </si>
  <si>
    <t xml:space="preserve">Plympton                     </t>
  </si>
  <si>
    <t xml:space="preserve">Princeton                    </t>
  </si>
  <si>
    <t xml:space="preserve">Provincetown                 </t>
  </si>
  <si>
    <t xml:space="preserve">Quincy                       </t>
  </si>
  <si>
    <t xml:space="preserve">Randolph                     </t>
  </si>
  <si>
    <t xml:space="preserve">Raynham                      </t>
  </si>
  <si>
    <t xml:space="preserve">Reading                      </t>
  </si>
  <si>
    <t xml:space="preserve">Rehoboth                     </t>
  </si>
  <si>
    <t xml:space="preserve">Revere                       </t>
  </si>
  <si>
    <t xml:space="preserve">Richmond                     </t>
  </si>
  <si>
    <t xml:space="preserve">Rochester                    </t>
  </si>
  <si>
    <t xml:space="preserve">Rockland                     </t>
  </si>
  <si>
    <t xml:space="preserve">Rockport                     </t>
  </si>
  <si>
    <t xml:space="preserve">Rowe                         </t>
  </si>
  <si>
    <t xml:space="preserve">Rowley                       </t>
  </si>
  <si>
    <t xml:space="preserve">Royalston                    </t>
  </si>
  <si>
    <t xml:space="preserve">Russell                      </t>
  </si>
  <si>
    <t xml:space="preserve">Rutland                      </t>
  </si>
  <si>
    <t xml:space="preserve">Salem                        </t>
  </si>
  <si>
    <t xml:space="preserve">Salisbury                    </t>
  </si>
  <si>
    <t xml:space="preserve">Sandisfield                  </t>
  </si>
  <si>
    <t xml:space="preserve">Sandwich                     </t>
  </si>
  <si>
    <t xml:space="preserve">Saugus                       </t>
  </si>
  <si>
    <t xml:space="preserve">Savoy                        </t>
  </si>
  <si>
    <t xml:space="preserve">Scituate                     </t>
  </si>
  <si>
    <t xml:space="preserve">Seekonk                      </t>
  </si>
  <si>
    <t xml:space="preserve">Sharon                       </t>
  </si>
  <si>
    <t xml:space="preserve">Sheffield                    </t>
  </si>
  <si>
    <t xml:space="preserve">Shelburne                    </t>
  </si>
  <si>
    <t xml:space="preserve">Sherborn                     </t>
  </si>
  <si>
    <t xml:space="preserve">Shirley                      </t>
  </si>
  <si>
    <t xml:space="preserve">Shrewsbury                   </t>
  </si>
  <si>
    <t xml:space="preserve">Shutesbury                   </t>
  </si>
  <si>
    <t xml:space="preserve">Somerset                     </t>
  </si>
  <si>
    <t xml:space="preserve">Somerville                   </t>
  </si>
  <si>
    <t xml:space="preserve">Southampton                  </t>
  </si>
  <si>
    <t xml:space="preserve">Southborough                 </t>
  </si>
  <si>
    <t xml:space="preserve">Southbridge                  </t>
  </si>
  <si>
    <t xml:space="preserve">South Hadley                 </t>
  </si>
  <si>
    <t xml:space="preserve">Southwick                    </t>
  </si>
  <si>
    <t xml:space="preserve">Spencer                      </t>
  </si>
  <si>
    <t xml:space="preserve">Springfield                  </t>
  </si>
  <si>
    <t xml:space="preserve">Sterling                     </t>
  </si>
  <si>
    <t xml:space="preserve">Stockbridge                  </t>
  </si>
  <si>
    <t xml:space="preserve">Stoneham                     </t>
  </si>
  <si>
    <t xml:space="preserve">Stoughton                    </t>
  </si>
  <si>
    <t xml:space="preserve">Stow                         </t>
  </si>
  <si>
    <t xml:space="preserve">Sturbridge                   </t>
  </si>
  <si>
    <t xml:space="preserve">Sudbury                      </t>
  </si>
  <si>
    <t xml:space="preserve">Sunderland                   </t>
  </si>
  <si>
    <t xml:space="preserve">Sutton                       </t>
  </si>
  <si>
    <t xml:space="preserve">Swampscott                   </t>
  </si>
  <si>
    <t xml:space="preserve">Swansea                      </t>
  </si>
  <si>
    <t xml:space="preserve">Taunton                      </t>
  </si>
  <si>
    <t xml:space="preserve">Templeton                    </t>
  </si>
  <si>
    <t xml:space="preserve">Tewksbury                    </t>
  </si>
  <si>
    <t xml:space="preserve">Tisbury                      </t>
  </si>
  <si>
    <t xml:space="preserve">Tolland                      </t>
  </si>
  <si>
    <t xml:space="preserve">Topsfield                    </t>
  </si>
  <si>
    <t xml:space="preserve">Townsend                     </t>
  </si>
  <si>
    <t xml:space="preserve">Truro                        </t>
  </si>
  <si>
    <t xml:space="preserve">Tyngsborough                 </t>
  </si>
  <si>
    <t xml:space="preserve">Tyringham                    </t>
  </si>
  <si>
    <t xml:space="preserve">Upton                        </t>
  </si>
  <si>
    <t xml:space="preserve">Uxbridge                     </t>
  </si>
  <si>
    <t xml:space="preserve">Wakefield                    </t>
  </si>
  <si>
    <t xml:space="preserve">Wales                        </t>
  </si>
  <si>
    <t xml:space="preserve">Walpole                      </t>
  </si>
  <si>
    <t xml:space="preserve">Waltham                      </t>
  </si>
  <si>
    <t xml:space="preserve">Ware                         </t>
  </si>
  <si>
    <t xml:space="preserve">Wareham                      </t>
  </si>
  <si>
    <t xml:space="preserve">Warren                       </t>
  </si>
  <si>
    <t xml:space="preserve">Warwick                      </t>
  </si>
  <si>
    <t xml:space="preserve">Washington                   </t>
  </si>
  <si>
    <t xml:space="preserve">Watertown                    </t>
  </si>
  <si>
    <t xml:space="preserve">Wayland                      </t>
  </si>
  <si>
    <t xml:space="preserve">Webster                      </t>
  </si>
  <si>
    <t xml:space="preserve">Wellesley                    </t>
  </si>
  <si>
    <t xml:space="preserve">Wellfleet                    </t>
  </si>
  <si>
    <t xml:space="preserve">Wendell                      </t>
  </si>
  <si>
    <t xml:space="preserve">Wenham                       </t>
  </si>
  <si>
    <t xml:space="preserve">Westborough                  </t>
  </si>
  <si>
    <t xml:space="preserve">West Boylston                </t>
  </si>
  <si>
    <t xml:space="preserve">West Bridgewater             </t>
  </si>
  <si>
    <t xml:space="preserve">West Brookfield              </t>
  </si>
  <si>
    <t xml:space="preserve">Westfield                    </t>
  </si>
  <si>
    <t xml:space="preserve">Westford                     </t>
  </si>
  <si>
    <t xml:space="preserve">Westhampton                  </t>
  </si>
  <si>
    <t xml:space="preserve">Westminster                  </t>
  </si>
  <si>
    <t xml:space="preserve">West Newbury                 </t>
  </si>
  <si>
    <t xml:space="preserve">Weston                       </t>
  </si>
  <si>
    <t xml:space="preserve">Westport                     </t>
  </si>
  <si>
    <t xml:space="preserve">West Springfield             </t>
  </si>
  <si>
    <t xml:space="preserve">West Stockbridge             </t>
  </si>
  <si>
    <t xml:space="preserve">West Tisbury                 </t>
  </si>
  <si>
    <t xml:space="preserve">Westwood                     </t>
  </si>
  <si>
    <t xml:space="preserve">Weymouth                     </t>
  </si>
  <si>
    <t xml:space="preserve">Whately                      </t>
  </si>
  <si>
    <t xml:space="preserve">Whitman                      </t>
  </si>
  <si>
    <t xml:space="preserve">Wilbraham                    </t>
  </si>
  <si>
    <t xml:space="preserve">Williamsburg                 </t>
  </si>
  <si>
    <t xml:space="preserve">Williamstown                 </t>
  </si>
  <si>
    <t xml:space="preserve">Wilmington                   </t>
  </si>
  <si>
    <t xml:space="preserve">Winchendon                   </t>
  </si>
  <si>
    <t xml:space="preserve">Winchester                   </t>
  </si>
  <si>
    <t xml:space="preserve">Windsor                      </t>
  </si>
  <si>
    <t xml:space="preserve">Winthrop                     </t>
  </si>
  <si>
    <t>Woburn</t>
  </si>
  <si>
    <t xml:space="preserve">Worcester                    </t>
  </si>
  <si>
    <t xml:space="preserve">Worthington                  </t>
  </si>
  <si>
    <t xml:space="preserve">Wrentham                     </t>
  </si>
  <si>
    <t xml:space="preserve">Yarmouth                     </t>
  </si>
  <si>
    <t>Devens</t>
  </si>
  <si>
    <t xml:space="preserve">Northampton Smith            </t>
  </si>
  <si>
    <t xml:space="preserve">Acton Boxborough             </t>
  </si>
  <si>
    <t>Hoosac Valley</t>
  </si>
  <si>
    <t xml:space="preserve">Amherst Pelham               </t>
  </si>
  <si>
    <t xml:space="preserve">Ashburnham Westminster       </t>
  </si>
  <si>
    <t xml:space="preserve">Athol Royalston              </t>
  </si>
  <si>
    <t>Ayer Shirley</t>
  </si>
  <si>
    <t xml:space="preserve">Berkshire Hills              </t>
  </si>
  <si>
    <t xml:space="preserve">Berlin Boylston              </t>
  </si>
  <si>
    <t xml:space="preserve">Blackstone Millville         </t>
  </si>
  <si>
    <t xml:space="preserve">Bridgewater Raynham          </t>
  </si>
  <si>
    <t>Chesterfield Goshen</t>
  </si>
  <si>
    <t xml:space="preserve">Central Berkshire            </t>
  </si>
  <si>
    <t xml:space="preserve">Concord Carlisle             </t>
  </si>
  <si>
    <t xml:space="preserve">Dennis Yarmouth              </t>
  </si>
  <si>
    <t xml:space="preserve">Dighton Rehoboth             </t>
  </si>
  <si>
    <t xml:space="preserve">Dover Sherborn               </t>
  </si>
  <si>
    <t xml:space="preserve">Dudley Charlton              </t>
  </si>
  <si>
    <t xml:space="preserve">Nauset                       </t>
  </si>
  <si>
    <t>Farmington River</t>
  </si>
  <si>
    <t xml:space="preserve">Freetown Lakeville           </t>
  </si>
  <si>
    <t xml:space="preserve">Frontier                     </t>
  </si>
  <si>
    <t xml:space="preserve">Gateway                      </t>
  </si>
  <si>
    <t xml:space="preserve">Groton Dunstable             </t>
  </si>
  <si>
    <t xml:space="preserve">Gill Montague                </t>
  </si>
  <si>
    <t xml:space="preserve">Hamilton Wenham              </t>
  </si>
  <si>
    <t xml:space="preserve">Hampden Wilbraham            </t>
  </si>
  <si>
    <t xml:space="preserve">Hampshire                    </t>
  </si>
  <si>
    <t xml:space="preserve">Hawlemont                    </t>
  </si>
  <si>
    <t xml:space="preserve">King Philip                  </t>
  </si>
  <si>
    <t xml:space="preserve">Lincoln Sudbury              </t>
  </si>
  <si>
    <t>Manchester Essex</t>
  </si>
  <si>
    <t xml:space="preserve">Marthas Vineyard             </t>
  </si>
  <si>
    <t xml:space="preserve">Masconomet                   </t>
  </si>
  <si>
    <t xml:space="preserve">Mendon Upton                 </t>
  </si>
  <si>
    <t>Monomoy</t>
  </si>
  <si>
    <t xml:space="preserve">Mount Greylock               </t>
  </si>
  <si>
    <t xml:space="preserve">Mohawk Trail                 </t>
  </si>
  <si>
    <t xml:space="preserve">Narragansett                 </t>
  </si>
  <si>
    <t xml:space="preserve">Nashoba                      </t>
  </si>
  <si>
    <t xml:space="preserve">New Salem Wendell            </t>
  </si>
  <si>
    <t xml:space="preserve">Northboro Southboro          </t>
  </si>
  <si>
    <t xml:space="preserve">North Middlesex              </t>
  </si>
  <si>
    <t xml:space="preserve">Old Rochester                </t>
  </si>
  <si>
    <t xml:space="preserve">Pentucket                    </t>
  </si>
  <si>
    <t xml:space="preserve">Pioneer                      </t>
  </si>
  <si>
    <t xml:space="preserve">Quabbin                      </t>
  </si>
  <si>
    <t xml:space="preserve">Ralph C Mahar                </t>
  </si>
  <si>
    <t xml:space="preserve">Silver Lake                  </t>
  </si>
  <si>
    <t>Somerset Berkley</t>
  </si>
  <si>
    <t xml:space="preserve">Southern Berkshire           </t>
  </si>
  <si>
    <t>Southwick Tolland Granville</t>
  </si>
  <si>
    <t xml:space="preserve">Spencer East Brookfield      </t>
  </si>
  <si>
    <t xml:space="preserve">Tantasqua                    </t>
  </si>
  <si>
    <t xml:space="preserve">Triton                       </t>
  </si>
  <si>
    <t>Upisland</t>
  </si>
  <si>
    <t xml:space="preserve">Wachusett                    </t>
  </si>
  <si>
    <t>Quaboag</t>
  </si>
  <si>
    <t xml:space="preserve">Whitman Hanson               </t>
  </si>
  <si>
    <t xml:space="preserve">Assabet Valley               </t>
  </si>
  <si>
    <t xml:space="preserve">Blackstone Valley            </t>
  </si>
  <si>
    <t xml:space="preserve">Blue Hills                   </t>
  </si>
  <si>
    <t xml:space="preserve">Bristol Plymouth             </t>
  </si>
  <si>
    <t xml:space="preserve">Cape Cod                     </t>
  </si>
  <si>
    <t>Essex North Shore</t>
  </si>
  <si>
    <t xml:space="preserve">Franklin County              </t>
  </si>
  <si>
    <t xml:space="preserve">Greater Fall River           </t>
  </si>
  <si>
    <t xml:space="preserve">Greater Lawrence             </t>
  </si>
  <si>
    <t xml:space="preserve">Greater New Bedford          </t>
  </si>
  <si>
    <t xml:space="preserve">Greater Lowell               </t>
  </si>
  <si>
    <t xml:space="preserve">South Middlesex              </t>
  </si>
  <si>
    <t xml:space="preserve">Minuteman                    </t>
  </si>
  <si>
    <t xml:space="preserve">Montachusett                 </t>
  </si>
  <si>
    <t xml:space="preserve">Northern Berkshire           </t>
  </si>
  <si>
    <t xml:space="preserve">Nashoba Valley               </t>
  </si>
  <si>
    <t xml:space="preserve">Northeast Metropolitan       </t>
  </si>
  <si>
    <t xml:space="preserve">Old Colony                   </t>
  </si>
  <si>
    <t xml:space="preserve">Pathfinder                   </t>
  </si>
  <si>
    <t xml:space="preserve">Shawsheen Valley             </t>
  </si>
  <si>
    <t xml:space="preserve">Southeastern                 </t>
  </si>
  <si>
    <t xml:space="preserve">South Shore                  </t>
  </si>
  <si>
    <t xml:space="preserve">Southern Worcester           </t>
  </si>
  <si>
    <t xml:space="preserve">Tri County                   </t>
  </si>
  <si>
    <t xml:space="preserve">Upper Cape Cod               </t>
  </si>
  <si>
    <t xml:space="preserve">Whittier                     </t>
  </si>
  <si>
    <t xml:space="preserve">Bristol County               </t>
  </si>
  <si>
    <t xml:space="preserve">Norfolk County               </t>
  </si>
  <si>
    <t>State Total</t>
  </si>
  <si>
    <t>--</t>
  </si>
  <si>
    <t>(no change)</t>
  </si>
  <si>
    <t>Cap</t>
  </si>
  <si>
    <t>FY24</t>
  </si>
  <si>
    <t>Oper</t>
  </si>
  <si>
    <t>Exclusion</t>
  </si>
  <si>
    <t>Exclu-</t>
  </si>
  <si>
    <t>CPI</t>
  </si>
  <si>
    <t>Actual</t>
  </si>
  <si>
    <t>Above</t>
  </si>
  <si>
    <t>Found</t>
  </si>
  <si>
    <t>Distr</t>
  </si>
  <si>
    <t>sion</t>
  </si>
  <si>
    <t>Rank</t>
  </si>
  <si>
    <t>FY25</t>
  </si>
  <si>
    <t>Pct</t>
  </si>
  <si>
    <t>Fnd %</t>
  </si>
  <si>
    <t>Base</t>
  </si>
  <si>
    <t>Fnd</t>
  </si>
  <si>
    <t>Fac</t>
  </si>
  <si>
    <t>Lea</t>
  </si>
  <si>
    <t>1=yes</t>
  </si>
  <si>
    <t>yes = fy</t>
  </si>
  <si>
    <t>Caps</t>
  </si>
  <si>
    <t xml:space="preserve">(FY21) </t>
  </si>
  <si>
    <t>NSS Pct</t>
  </si>
  <si>
    <t>Used</t>
  </si>
  <si>
    <t>Rate</t>
  </si>
  <si>
    <t>diff</t>
  </si>
  <si>
    <t>x</t>
  </si>
  <si>
    <t>ABINGTON</t>
  </si>
  <si>
    <t>ACTON</t>
  </si>
  <si>
    <t>ACUSHNET</t>
  </si>
  <si>
    <t>ADAMS</t>
  </si>
  <si>
    <t>AGAWAM</t>
  </si>
  <si>
    <t>ALFORD</t>
  </si>
  <si>
    <t>AMESBURY</t>
  </si>
  <si>
    <t>AMHERST</t>
  </si>
  <si>
    <t>ANDOVER</t>
  </si>
  <si>
    <t>ARLINGTON</t>
  </si>
  <si>
    <t>ASHBURNHAM</t>
  </si>
  <si>
    <t>ASHBY</t>
  </si>
  <si>
    <t>ASHFIELD</t>
  </si>
  <si>
    <t>ASHLAND</t>
  </si>
  <si>
    <t>ATHOL</t>
  </si>
  <si>
    <t>ATTLEBORO</t>
  </si>
  <si>
    <t>AUBURN</t>
  </si>
  <si>
    <t>AVON</t>
  </si>
  <si>
    <t>AYER</t>
  </si>
  <si>
    <t>BARNSTABLE</t>
  </si>
  <si>
    <t>BARRE</t>
  </si>
  <si>
    <t>BECKET</t>
  </si>
  <si>
    <t>BEDFORD</t>
  </si>
  <si>
    <t>BELCHERTOWN</t>
  </si>
  <si>
    <t>BELLINGHAM</t>
  </si>
  <si>
    <t>BELMONT</t>
  </si>
  <si>
    <t>BERKLEY</t>
  </si>
  <si>
    <t>BERLIN</t>
  </si>
  <si>
    <t>BERNARDSTON</t>
  </si>
  <si>
    <t>BEVERLY</t>
  </si>
  <si>
    <t>BILLERICA</t>
  </si>
  <si>
    <t>BLACKSTONE</t>
  </si>
  <si>
    <t>BLANDFORD</t>
  </si>
  <si>
    <t>BOLTON</t>
  </si>
  <si>
    <t>BOSTON</t>
  </si>
  <si>
    <t>BOURNE</t>
  </si>
  <si>
    <t>BOXBOROUGH</t>
  </si>
  <si>
    <t>BOXFORD</t>
  </si>
  <si>
    <t>BOYLSTON</t>
  </si>
  <si>
    <t>BRAINTREE</t>
  </si>
  <si>
    <t>BREWSTER</t>
  </si>
  <si>
    <t>BRIDGEWATER</t>
  </si>
  <si>
    <t>BRIMFIELD</t>
  </si>
  <si>
    <t>BROCKTON</t>
  </si>
  <si>
    <t>BROOKFIELD</t>
  </si>
  <si>
    <t>BROOKLINE</t>
  </si>
  <si>
    <t>BUCKLAND</t>
  </si>
  <si>
    <t>BURLINGTON</t>
  </si>
  <si>
    <t>CAMBRIDGE</t>
  </si>
  <si>
    <t>CANTON</t>
  </si>
  <si>
    <t>CARLISLE</t>
  </si>
  <si>
    <t>CARVER</t>
  </si>
  <si>
    <t>CHARLEMONT</t>
  </si>
  <si>
    <t>CHARLTON</t>
  </si>
  <si>
    <t>CHATHAM</t>
  </si>
  <si>
    <t>CHELMSFORD</t>
  </si>
  <si>
    <t>CHELSEA</t>
  </si>
  <si>
    <t>CHESHIRE</t>
  </si>
  <si>
    <t>CHESTER</t>
  </si>
  <si>
    <t>CHESTERFIELD</t>
  </si>
  <si>
    <t>CHICOPEE</t>
  </si>
  <si>
    <t>CHILMARK</t>
  </si>
  <si>
    <t>CLARKSBURG</t>
  </si>
  <si>
    <t>CLINTON</t>
  </si>
  <si>
    <t>COHASSET</t>
  </si>
  <si>
    <t>COLRAIN</t>
  </si>
  <si>
    <t>CONCORD</t>
  </si>
  <si>
    <t>CONWAY</t>
  </si>
  <si>
    <t>CUMMINGTON</t>
  </si>
  <si>
    <t>DALTON</t>
  </si>
  <si>
    <t>DANVERS</t>
  </si>
  <si>
    <t>DARTMOUTH</t>
  </si>
  <si>
    <t>DEDHAM</t>
  </si>
  <si>
    <t>DEERFIELD</t>
  </si>
  <si>
    <t>DENNIS</t>
  </si>
  <si>
    <t>DIGHTON</t>
  </si>
  <si>
    <t>DOUGLAS</t>
  </si>
  <si>
    <t>DOVER</t>
  </si>
  <si>
    <t>DRACUT</t>
  </si>
  <si>
    <t>DUDLEY</t>
  </si>
  <si>
    <t>DUNSTABLE</t>
  </si>
  <si>
    <t>DUXBURY</t>
  </si>
  <si>
    <t>EAST BRIDGEWATER</t>
  </si>
  <si>
    <t>EAST BROOKFIELD</t>
  </si>
  <si>
    <t>EASTHAM</t>
  </si>
  <si>
    <t>EASTHAMPTON</t>
  </si>
  <si>
    <t>EAST LONGMEADOW</t>
  </si>
  <si>
    <t>EASTON</t>
  </si>
  <si>
    <t>EDGARTOWN</t>
  </si>
  <si>
    <t>EGREMONT</t>
  </si>
  <si>
    <t>ERVING</t>
  </si>
  <si>
    <t>ESSEX</t>
  </si>
  <si>
    <t>EVERETT</t>
  </si>
  <si>
    <t>FAIRHAVEN</t>
  </si>
  <si>
    <t>FALL RIVER</t>
  </si>
  <si>
    <t>FALMOUTH</t>
  </si>
  <si>
    <t>FITCHBURG</t>
  </si>
  <si>
    <t>FLORIDA</t>
  </si>
  <si>
    <t>FOXBOROUGH</t>
  </si>
  <si>
    <t>FRAMINGHAM</t>
  </si>
  <si>
    <t>FRANKLIN</t>
  </si>
  <si>
    <t>FREETOWN</t>
  </si>
  <si>
    <t>GARDNER</t>
  </si>
  <si>
    <t>AQUINNAH</t>
  </si>
  <si>
    <t>GEORGETOWN</t>
  </si>
  <si>
    <t>GILL</t>
  </si>
  <si>
    <t>GLOUCESTER</t>
  </si>
  <si>
    <t>GOSHEN</t>
  </si>
  <si>
    <t>GOSNOLD</t>
  </si>
  <si>
    <t>GRAFTON</t>
  </si>
  <si>
    <t>GRANBY</t>
  </si>
  <si>
    <t>GRANVILLE</t>
  </si>
  <si>
    <t>GREAT BARRINGTON</t>
  </si>
  <si>
    <t>GREENFIELD</t>
  </si>
  <si>
    <t>GROTON</t>
  </si>
  <si>
    <t>GROVELAND</t>
  </si>
  <si>
    <t>HADLEY</t>
  </si>
  <si>
    <t>HALIFAX</t>
  </si>
  <si>
    <t>HAMILTON</t>
  </si>
  <si>
    <t>HAMPDEN</t>
  </si>
  <si>
    <t>HANCOCK</t>
  </si>
  <si>
    <t>HANOVER</t>
  </si>
  <si>
    <t>HANSON</t>
  </si>
  <si>
    <t>HARDWICK</t>
  </si>
  <si>
    <t>HARVARD</t>
  </si>
  <si>
    <t>HARWICH</t>
  </si>
  <si>
    <t>HATFIELD</t>
  </si>
  <si>
    <t>HAVERHILL</t>
  </si>
  <si>
    <t>HAWLEY</t>
  </si>
  <si>
    <t>HEATH</t>
  </si>
  <si>
    <t>HINGHAM</t>
  </si>
  <si>
    <t>HINSDALE</t>
  </si>
  <si>
    <t>HOLBROOK</t>
  </si>
  <si>
    <t>HOLDEN</t>
  </si>
  <si>
    <t>HOLLAND</t>
  </si>
  <si>
    <t>HOLLISTON</t>
  </si>
  <si>
    <t>HOLYOKE</t>
  </si>
  <si>
    <t>HOPEDALE</t>
  </si>
  <si>
    <t>HOPKINTON</t>
  </si>
  <si>
    <t>HUBBARDSTON</t>
  </si>
  <si>
    <t>HUDSON</t>
  </si>
  <si>
    <t>HULL</t>
  </si>
  <si>
    <t>HUNTINGTON</t>
  </si>
  <si>
    <t>IPSWICH</t>
  </si>
  <si>
    <t>KINGSTON</t>
  </si>
  <si>
    <t>LAKEVILLE</t>
  </si>
  <si>
    <t>LANCASTER</t>
  </si>
  <si>
    <t>LANESBOROUGH</t>
  </si>
  <si>
    <t>LAWRENCE</t>
  </si>
  <si>
    <t>LEE</t>
  </si>
  <si>
    <t>LEICESTER</t>
  </si>
  <si>
    <t>LENOX</t>
  </si>
  <si>
    <t>LEOMINSTER</t>
  </si>
  <si>
    <t>LEVERETT</t>
  </si>
  <si>
    <t>LEXINGTON</t>
  </si>
  <si>
    <t>LEYDEN</t>
  </si>
  <si>
    <t>LINCOLN</t>
  </si>
  <si>
    <t>LITTLETON</t>
  </si>
  <si>
    <t>LONGMEADOW</t>
  </si>
  <si>
    <t>LOWELL</t>
  </si>
  <si>
    <t>LUDLOW</t>
  </si>
  <si>
    <t>LUNENBURG</t>
  </si>
  <si>
    <t>LYNN</t>
  </si>
  <si>
    <t>LYNNFIELD</t>
  </si>
  <si>
    <t>MALDEN</t>
  </si>
  <si>
    <t>MANCHESTER</t>
  </si>
  <si>
    <t>MANSFIELD</t>
  </si>
  <si>
    <t>MARBLEHEAD</t>
  </si>
  <si>
    <t>MARION</t>
  </si>
  <si>
    <t>MARLBOROUGH</t>
  </si>
  <si>
    <t>MARSHFIELD</t>
  </si>
  <si>
    <t>MASHPEE</t>
  </si>
  <si>
    <t>MATTAPOISETT</t>
  </si>
  <si>
    <t>MAYNARD</t>
  </si>
  <si>
    <t>MEDFIELD</t>
  </si>
  <si>
    <t>MEDFORD</t>
  </si>
  <si>
    <t>MEDWAY</t>
  </si>
  <si>
    <t>MELROSE</t>
  </si>
  <si>
    <t>MENDON</t>
  </si>
  <si>
    <t>MERRIMAC</t>
  </si>
  <si>
    <t>METHUEN</t>
  </si>
  <si>
    <t>MIDDLEBOROUGH</t>
  </si>
  <si>
    <t>MIDDLEFIELD</t>
  </si>
  <si>
    <t>MIDDLETON</t>
  </si>
  <si>
    <t>MILFORD</t>
  </si>
  <si>
    <t>MILLBURY</t>
  </si>
  <si>
    <t>MILLIS</t>
  </si>
  <si>
    <t>MILLVILLE</t>
  </si>
  <si>
    <t>MILTON</t>
  </si>
  <si>
    <t>MONROE</t>
  </si>
  <si>
    <t>MONSON</t>
  </si>
  <si>
    <t>MONTAGUE</t>
  </si>
  <si>
    <t>MONTEREY</t>
  </si>
  <si>
    <t>MONTGOMERY</t>
  </si>
  <si>
    <t>MOUNT WASHINGTON</t>
  </si>
  <si>
    <t>NAHANT</t>
  </si>
  <si>
    <t>NANTUCKET</t>
  </si>
  <si>
    <t>NATICK</t>
  </si>
  <si>
    <t>NEEDHAM</t>
  </si>
  <si>
    <t>NEW ASHFORD</t>
  </si>
  <si>
    <t>NEW BEDFORD</t>
  </si>
  <si>
    <t>NEW BRAINTREE</t>
  </si>
  <si>
    <t>NEWBURY</t>
  </si>
  <si>
    <t>NEWBURYPORT</t>
  </si>
  <si>
    <t>NEW MARLBOROUGH</t>
  </si>
  <si>
    <t>NEW SALEM</t>
  </si>
  <si>
    <t>NEWTON</t>
  </si>
  <si>
    <t>NORFOLK</t>
  </si>
  <si>
    <t>NORTH ADAMS</t>
  </si>
  <si>
    <t>NORTHAMPTON</t>
  </si>
  <si>
    <t>NORTH ANDOVER</t>
  </si>
  <si>
    <t>NORTH ATTLEBOROUGH</t>
  </si>
  <si>
    <t>NORTHBOROUGH</t>
  </si>
  <si>
    <t>NORTHBRIDGE</t>
  </si>
  <si>
    <t>NORTH BROOKFIELD</t>
  </si>
  <si>
    <t>NORTHFIELD</t>
  </si>
  <si>
    <t>NORTH READING</t>
  </si>
  <si>
    <t>NORTON</t>
  </si>
  <si>
    <t>NORWELL</t>
  </si>
  <si>
    <t>NORWOOD</t>
  </si>
  <si>
    <t>OAK BLUFFS</t>
  </si>
  <si>
    <t>OAKHAM</t>
  </si>
  <si>
    <t>ORANGE</t>
  </si>
  <si>
    <t>ORLEANS</t>
  </si>
  <si>
    <t>OTIS</t>
  </si>
  <si>
    <t>OXFORD</t>
  </si>
  <si>
    <t>PALMER</t>
  </si>
  <si>
    <t>PAXTON</t>
  </si>
  <si>
    <t>PEABODY</t>
  </si>
  <si>
    <t>PELHAM</t>
  </si>
  <si>
    <t>PEMBROKE</t>
  </si>
  <si>
    <t>PEPPERELL</t>
  </si>
  <si>
    <t>PERU</t>
  </si>
  <si>
    <t>PETERSHAM</t>
  </si>
  <si>
    <t>PHILLIPSTON</t>
  </si>
  <si>
    <t>PITTSFIELD</t>
  </si>
  <si>
    <t>PLAINFIELD</t>
  </si>
  <si>
    <t>PLAINVILLE</t>
  </si>
  <si>
    <t>PLYMOUTH</t>
  </si>
  <si>
    <t>PLYMPTON</t>
  </si>
  <si>
    <t>PRINCETON</t>
  </si>
  <si>
    <t>PROVINCETOWN</t>
  </si>
  <si>
    <t>QUINCY</t>
  </si>
  <si>
    <t>RANDOLPH</t>
  </si>
  <si>
    <t>RAYNHAM</t>
  </si>
  <si>
    <t>READING</t>
  </si>
  <si>
    <t>REHOBOTH</t>
  </si>
  <si>
    <t>REVERE</t>
  </si>
  <si>
    <t>RICHMOND</t>
  </si>
  <si>
    <t>ROCHESTER</t>
  </si>
  <si>
    <t>ROCKLAND</t>
  </si>
  <si>
    <t>ROCKPORT</t>
  </si>
  <si>
    <t>ROWE</t>
  </si>
  <si>
    <t>ROWLEY</t>
  </si>
  <si>
    <t>ROYALSTON</t>
  </si>
  <si>
    <t>RUSSELL</t>
  </si>
  <si>
    <t>RUTLAND</t>
  </si>
  <si>
    <t>SALEM</t>
  </si>
  <si>
    <t>SALISBURY</t>
  </si>
  <si>
    <t>SANDISFIELD</t>
  </si>
  <si>
    <t>SANDWICH</t>
  </si>
  <si>
    <t>SAUGUS</t>
  </si>
  <si>
    <t>SAVOY</t>
  </si>
  <si>
    <t>SCITUATE</t>
  </si>
  <si>
    <t>SEEKONK</t>
  </si>
  <si>
    <t>SHARON</t>
  </si>
  <si>
    <t>SHEFFIELD</t>
  </si>
  <si>
    <t>SHELBURNE</t>
  </si>
  <si>
    <t>SHERBORN</t>
  </si>
  <si>
    <t>SHIRLEY</t>
  </si>
  <si>
    <t>SHREWSBURY</t>
  </si>
  <si>
    <t>SHUTESBURY</t>
  </si>
  <si>
    <t>SOMERSET</t>
  </si>
  <si>
    <t>SOMERVILLE</t>
  </si>
  <si>
    <t>SOUTHAMPTON</t>
  </si>
  <si>
    <t>SOUTHBOROUGH</t>
  </si>
  <si>
    <t>SOUTHBRIDGE</t>
  </si>
  <si>
    <t>SOUTH HADLEY</t>
  </si>
  <si>
    <t>SOUTHWICK</t>
  </si>
  <si>
    <t>SPENCER</t>
  </si>
  <si>
    <t>SPRINGFIELD</t>
  </si>
  <si>
    <t>STERLING</t>
  </si>
  <si>
    <t>STOCKBRIDGE</t>
  </si>
  <si>
    <t>STONEHAM</t>
  </si>
  <si>
    <t>STOUGHTON</t>
  </si>
  <si>
    <t>STOW</t>
  </si>
  <si>
    <t>STURBRIDGE</t>
  </si>
  <si>
    <t>SUDBURY</t>
  </si>
  <si>
    <t>SUNDERLAND</t>
  </si>
  <si>
    <t>SUTTON</t>
  </si>
  <si>
    <t>SWAMPSCOTT</t>
  </si>
  <si>
    <t>SWANSEA</t>
  </si>
  <si>
    <t>TAUNTON</t>
  </si>
  <si>
    <t>TEMPLETON</t>
  </si>
  <si>
    <t>TEWKSBURY</t>
  </si>
  <si>
    <t>TISBURY</t>
  </si>
  <si>
    <t>TOLLAND</t>
  </si>
  <si>
    <t>TOPSFIELD</t>
  </si>
  <si>
    <t>TOWNSEND</t>
  </si>
  <si>
    <t>TRURO</t>
  </si>
  <si>
    <t>TYNGSBOROUGH</t>
  </si>
  <si>
    <t>TYRINGHAM</t>
  </si>
  <si>
    <t>UPTON</t>
  </si>
  <si>
    <t>UXBRIDGE</t>
  </si>
  <si>
    <t>WAKEFIELD</t>
  </si>
  <si>
    <t>WALES</t>
  </si>
  <si>
    <t>WALPOLE</t>
  </si>
  <si>
    <t>WALTHAM</t>
  </si>
  <si>
    <t>WARE</t>
  </si>
  <si>
    <t>WAREHAM</t>
  </si>
  <si>
    <t>WARREN</t>
  </si>
  <si>
    <t>WARWICK</t>
  </si>
  <si>
    <t>WASHINGTON</t>
  </si>
  <si>
    <t>WATERTOWN</t>
  </si>
  <si>
    <t>WAYLAND</t>
  </si>
  <si>
    <t>WEBSTER</t>
  </si>
  <si>
    <t>WELLESLEY</t>
  </si>
  <si>
    <t>WELLFLEET</t>
  </si>
  <si>
    <t>WENDELL</t>
  </si>
  <si>
    <t>WENHAM</t>
  </si>
  <si>
    <t>WESTBOROUGH</t>
  </si>
  <si>
    <t>WEST BOYLSTON</t>
  </si>
  <si>
    <t>WEST BRIDGEWATER</t>
  </si>
  <si>
    <t>WEST BROOKFIELD</t>
  </si>
  <si>
    <t>WESTFIELD</t>
  </si>
  <si>
    <t>WESTFORD</t>
  </si>
  <si>
    <t>WESTHAMPTON</t>
  </si>
  <si>
    <t>WESTMINSTER</t>
  </si>
  <si>
    <t>WEST NEWBURY</t>
  </si>
  <si>
    <t>WESTON</t>
  </si>
  <si>
    <t>WESTPORT</t>
  </si>
  <si>
    <t>WEST SPRINGFIELD</t>
  </si>
  <si>
    <t>WEST STOCKBRIDGE</t>
  </si>
  <si>
    <t>WEST TISBURY</t>
  </si>
  <si>
    <t>WESTWOOD</t>
  </si>
  <si>
    <t>WEYMOUTH</t>
  </si>
  <si>
    <t>WHATELY</t>
  </si>
  <si>
    <t>WHITMAN</t>
  </si>
  <si>
    <t>WILBRAHAM</t>
  </si>
  <si>
    <t>WILLIAMSBURG</t>
  </si>
  <si>
    <t>WILLIAMSTOWN</t>
  </si>
  <si>
    <t>WILMINGTON</t>
  </si>
  <si>
    <t>WINCHENDON</t>
  </si>
  <si>
    <t>WINCHESTER</t>
  </si>
  <si>
    <t>WINDSOR</t>
  </si>
  <si>
    <t>WINTHROP</t>
  </si>
  <si>
    <t>WOBURN</t>
  </si>
  <si>
    <t>WORCESTER</t>
  </si>
  <si>
    <t>WORTHINGTON</t>
  </si>
  <si>
    <t>WRENTHAM</t>
  </si>
  <si>
    <t>YARMOUTH</t>
  </si>
  <si>
    <t>DEVENS</t>
  </si>
  <si>
    <t>NORTHAMPTON SMITH</t>
  </si>
  <si>
    <t>ACTON BOXBOROUGH</t>
  </si>
  <si>
    <t>HOOSAC VALLEY</t>
  </si>
  <si>
    <t>AMHERST PELHAM</t>
  </si>
  <si>
    <t>ASHBURNHAM WESTMINSTER</t>
  </si>
  <si>
    <t>ATHOL ROYALSTON</t>
  </si>
  <si>
    <t>AYER SHIRLEY</t>
  </si>
  <si>
    <t>BERKSHIRE HILLS</t>
  </si>
  <si>
    <t>BERLIN BOYLSTON</t>
  </si>
  <si>
    <t>BLACKSTONE MILLVILLE</t>
  </si>
  <si>
    <t>BRIDGEWATER RAYNHAM</t>
  </si>
  <si>
    <t>CHESTERFIELD GOSHEN</t>
  </si>
  <si>
    <t>CENTRAL BERKSHIRE</t>
  </si>
  <si>
    <t>CONCORD CARLISLE</t>
  </si>
  <si>
    <t>DENNIS YARMOUTH</t>
  </si>
  <si>
    <t>DIGHTON REHOBOTH</t>
  </si>
  <si>
    <t>DOVER SHERBORN</t>
  </si>
  <si>
    <t>DUDLEY CHARLTON</t>
  </si>
  <si>
    <t>NAUSET</t>
  </si>
  <si>
    <t>FARMINGTON RIVER</t>
  </si>
  <si>
    <t>FREETOWN LAKEVILLE</t>
  </si>
  <si>
    <t>FRONTIER</t>
  </si>
  <si>
    <t>GATEWAY</t>
  </si>
  <si>
    <t>GROTON DUNSTABLE</t>
  </si>
  <si>
    <t>GILL MONTAGUE</t>
  </si>
  <si>
    <t>HAMILTON WENHAM</t>
  </si>
  <si>
    <t>HAMPDEN WILBRAHAM</t>
  </si>
  <si>
    <t>HAMPSHIRE</t>
  </si>
  <si>
    <t>HAWLEMONT</t>
  </si>
  <si>
    <t>KING PHILIP</t>
  </si>
  <si>
    <t>LINCOLN SUDBURY</t>
  </si>
  <si>
    <t>MANCHESTER ESSEX</t>
  </si>
  <si>
    <t>MARTHAS VINEYARD</t>
  </si>
  <si>
    <t>MASCONOMET</t>
  </si>
  <si>
    <t>MENDON UPTON</t>
  </si>
  <si>
    <t>MONOMOY</t>
  </si>
  <si>
    <t>MOUNT GREYLOCK</t>
  </si>
  <si>
    <t>MOHAWK TRAIL</t>
  </si>
  <si>
    <t>NARRAGANSETT</t>
  </si>
  <si>
    <t>NASHOBA</t>
  </si>
  <si>
    <t>NEW SALEM WENDELL</t>
  </si>
  <si>
    <t>NORTHBORO SOUTHBORO</t>
  </si>
  <si>
    <t>NORTH MIDDLESEX</t>
  </si>
  <si>
    <t>OLD ROCHESTER</t>
  </si>
  <si>
    <t>PENTUCKET</t>
  </si>
  <si>
    <t>PIONEER</t>
  </si>
  <si>
    <t>QUABBIN</t>
  </si>
  <si>
    <t>RALPH C MAHAR</t>
  </si>
  <si>
    <t>SILVER LAKE</t>
  </si>
  <si>
    <t>SOMERSET BERKLEY</t>
  </si>
  <si>
    <t>SOUTHERN BERKSHIRE</t>
  </si>
  <si>
    <t>SOUTHWICK TOLLAND GRANVILLE</t>
  </si>
  <si>
    <t>SPENCER EAST BROOKFIELD</t>
  </si>
  <si>
    <t>TANTASQUA</t>
  </si>
  <si>
    <t>TRITON</t>
  </si>
  <si>
    <t>UPISLAND</t>
  </si>
  <si>
    <t>WACHUSETT</t>
  </si>
  <si>
    <t>QUABOAG</t>
  </si>
  <si>
    <t>WHITMAN HANSON</t>
  </si>
  <si>
    <t>ASSABET VALLEY</t>
  </si>
  <si>
    <t>BLACKSTONE VALLEY</t>
  </si>
  <si>
    <t>BLUE HILLS</t>
  </si>
  <si>
    <t>BRISTOL PLYMOUTH</t>
  </si>
  <si>
    <t>CAPE COD</t>
  </si>
  <si>
    <t>ESSEX NORTH SHORE</t>
  </si>
  <si>
    <t>FRANKLIN COUNTY</t>
  </si>
  <si>
    <t>GREATER FALL RIVER</t>
  </si>
  <si>
    <t>GREATER LAWRENCE</t>
  </si>
  <si>
    <t>GREATER NEW BEDFORD</t>
  </si>
  <si>
    <t>GREATER LOWELL</t>
  </si>
  <si>
    <t>SOUTH MIDDLESEX</t>
  </si>
  <si>
    <t>MINUTEMAN</t>
  </si>
  <si>
    <t>MONTACHUSETT</t>
  </si>
  <si>
    <t>NORTHERN BERKSHIRE</t>
  </si>
  <si>
    <t>NASHOBA VALLEY</t>
  </si>
  <si>
    <t>NORTHEAST METROPOLITAN</t>
  </si>
  <si>
    <t>OLD COLONY</t>
  </si>
  <si>
    <t>PATHFINDER</t>
  </si>
  <si>
    <t>SHAWSHEEN VALLEY</t>
  </si>
  <si>
    <t>SOUTHEASTERN</t>
  </si>
  <si>
    <t>SOUTH SHORE</t>
  </si>
  <si>
    <t>SOUTHERN WORCESTER</t>
  </si>
  <si>
    <t>TRI COUNTY</t>
  </si>
  <si>
    <t>UPPER CAPE COD</t>
  </si>
  <si>
    <t>WHITTIER</t>
  </si>
  <si>
    <t>BRISTOL COUNTY</t>
  </si>
  <si>
    <t>NORFOLK COUNTY</t>
  </si>
  <si>
    <t>STATE TOTALS</t>
  </si>
  <si>
    <t>19 - PROJe  calc.xlsx</t>
  </si>
  <si>
    <t>FY26 NSS Cap %</t>
  </si>
  <si>
    <t>Updates</t>
  </si>
  <si>
    <t>Highlighted</t>
  </si>
  <si>
    <t>Projected FY26 FTE Remaining under the Net School Spending (NSS) Caps (Q2)</t>
  </si>
  <si>
    <t>22 - CPI - 3__nsscap sum</t>
  </si>
  <si>
    <t>25 - Q3 calc</t>
  </si>
  <si>
    <t>this file</t>
  </si>
  <si>
    <t>Q2 Chartrate AH</t>
  </si>
  <si>
    <t>26 - PROJe chartrate</t>
  </si>
  <si>
    <t xml:space="preserve">Q2 Chartrate </t>
  </si>
  <si>
    <t>Q2 Chart rate proj NSS</t>
  </si>
  <si>
    <t>add devens?</t>
  </si>
  <si>
    <t>15 updated Q2 12/25 colAB</t>
  </si>
  <si>
    <t>no change</t>
  </si>
  <si>
    <t>moved ProjE (double check totals)</t>
  </si>
  <si>
    <t xml:space="preserve">Tuition </t>
  </si>
  <si>
    <t>Sib FTE</t>
  </si>
  <si>
    <t>PROJe</t>
  </si>
  <si>
    <t>Adj</t>
  </si>
  <si>
    <t xml:space="preserve">for State </t>
  </si>
  <si>
    <t xml:space="preserve">Budgeted </t>
  </si>
  <si>
    <t>for NSSCHECK</t>
  </si>
  <si>
    <t>Tuition</t>
  </si>
  <si>
    <t>J /10</t>
  </si>
  <si>
    <t>K / 11</t>
  </si>
  <si>
    <t>L /12</t>
  </si>
  <si>
    <t>Copied from Q2 Chartrate Distinfo</t>
  </si>
  <si>
    <t>Previous NSS Cap</t>
  </si>
  <si>
    <t>N / 14</t>
  </si>
  <si>
    <t>Copied from Q2 Chartrate ProjNSS</t>
  </si>
  <si>
    <t>Is EOY</t>
  </si>
  <si>
    <t>Spending</t>
  </si>
  <si>
    <t>Facilites</t>
  </si>
  <si>
    <t>rate</t>
  </si>
  <si>
    <t>budgeted</t>
  </si>
  <si>
    <t>Data Good</t>
  </si>
  <si>
    <t>Proj or Budg</t>
  </si>
  <si>
    <t>nss</t>
  </si>
  <si>
    <t>Non-op</t>
  </si>
  <si>
    <t>stays at 14.6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</si>
</sst>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%"/>
    <numFmt numFmtId="165" formatCode="mm/dd/yy;@"/>
    <numFmt numFmtId="166" formatCode="0.0"/>
    <numFmt numFmtId="167" formatCode="#,##0.0_);\(#,##0.0\)"/>
    <numFmt numFmtId="168" formatCode="#,##0.0_);[Red]\(#,##0.0\)"/>
  </numFmts>
  <fonts count="32" x14ac:knownFonts="1">
    <font>
      <sz val="9"/>
      <color theme="1"/>
      <name val="Calibri"/>
      <family val="2"/>
    </font>
    <font>
      <sz val="10"/>
      <name val="Arial"/>
      <family val="2"/>
    </font>
    <font>
      <b/>
      <sz val="26"/>
      <name val="Calibri"/>
      <family val="2"/>
    </font>
    <font>
      <i/>
      <sz val="12"/>
      <name val="Calibri"/>
      <family val="2"/>
    </font>
    <font>
      <sz val="12"/>
      <name val="Calibri"/>
      <family val="2"/>
    </font>
    <font>
      <sz val="8"/>
      <name val="Arial"/>
      <family val="2"/>
    </font>
    <font>
      <sz val="24"/>
      <name val="Calibri"/>
      <family val="2"/>
    </font>
    <font>
      <i/>
      <sz val="14"/>
      <name val="Calibri"/>
      <family val="2"/>
    </font>
    <font>
      <b/>
      <sz val="12"/>
      <name val="Calibri"/>
      <family val="2"/>
    </font>
    <font>
      <b/>
      <sz val="20"/>
      <name val="Calibri"/>
      <family val="2"/>
    </font>
    <font>
      <sz val="11"/>
      <name val="Calibri"/>
      <family val="2"/>
    </font>
    <font>
      <sz val="10"/>
      <name val="Calibr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name val="Calibri"/>
      <family val="2"/>
      <scheme val="minor"/>
    </font>
    <font>
      <sz val="6"/>
      <name val="Arial"/>
      <family val="2"/>
    </font>
    <font>
      <sz val="8"/>
      <color theme="0" tint="-0.499984740745262"/>
      <name val="Calibri"/>
      <family val="2"/>
      <scheme val="minor"/>
    </font>
    <font>
      <sz val="9"/>
      <name val="Arial"/>
      <family val="2"/>
    </font>
    <font>
      <sz val="9"/>
      <name val="Calibri"/>
      <family val="2"/>
      <scheme val="minor"/>
    </font>
    <font>
      <sz val="9"/>
      <name val="Calibri"/>
      <family val="2"/>
    </font>
    <font>
      <sz val="9"/>
      <color indexed="9"/>
      <name val="Calibri"/>
      <family val="2"/>
      <scheme val="minor"/>
    </font>
    <font>
      <sz val="10"/>
      <name val="Calibri"/>
      <family val="2"/>
      <scheme val="minor"/>
    </font>
    <font>
      <sz val="10"/>
      <color indexed="9"/>
      <name val="Calibri"/>
      <family val="2"/>
    </font>
    <font>
      <b/>
      <sz val="9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</font>
    <font>
      <sz val="7"/>
      <name val="Calibri"/>
      <family val="2"/>
      <scheme val="minor"/>
    </font>
    <font>
      <sz val="10"/>
      <color rgb="FFFFFF0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sz val="9"/>
      <color rgb="FF000000"/>
      <name val="Calibri"/>
      <family val="2"/>
    </font>
    <font>
      <sz val="12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0ED9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6DC56D"/>
        <bgColor indexed="64"/>
      </patternFill>
    </fill>
    <fill>
      <patternFill patternType="solid">
        <fgColor rgb="FFF672E6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9" fontId="10" fillId="0" borderId="0" applyFont="0" applyFill="0" applyBorder="0" applyAlignment="0" applyProtection="0"/>
    <xf numFmtId="0" fontId="1" fillId="0" borderId="0"/>
    <xf numFmtId="0" fontId="5" fillId="0" borderId="0"/>
    <xf numFmtId="0" fontId="10" fillId="0" borderId="0"/>
    <xf numFmtId="0" fontId="30" fillId="0" borderId="0"/>
    <xf numFmtId="43" fontId="31" fillId="0" borderId="0" applyFont="0" applyFill="0" applyBorder="0" applyAlignment="0" applyProtection="0"/>
  </cellStyleXfs>
  <cellXfs count="192">
    <xf numFmtId="0" fontId="0" fillId="0" borderId="0" xfId="0"/>
    <xf numFmtId="0" fontId="2" fillId="0" borderId="0" xfId="2" applyFont="1" applyAlignment="1">
      <alignment horizontal="left"/>
    </xf>
    <xf numFmtId="2" fontId="3" fillId="0" borderId="0" xfId="2" applyNumberFormat="1" applyFont="1"/>
    <xf numFmtId="2" fontId="3" fillId="0" borderId="0" xfId="2" applyNumberFormat="1" applyFont="1" applyAlignment="1">
      <alignment horizontal="center"/>
    </xf>
    <xf numFmtId="3" fontId="4" fillId="0" borderId="0" xfId="2" applyNumberFormat="1" applyFont="1" applyAlignment="1">
      <alignment horizontal="center"/>
    </xf>
    <xf numFmtId="0" fontId="4" fillId="0" borderId="0" xfId="3" applyFont="1" applyAlignment="1">
      <alignment horizontal="center"/>
    </xf>
    <xf numFmtId="0" fontId="4" fillId="0" borderId="0" xfId="3" applyFont="1"/>
    <xf numFmtId="0" fontId="6" fillId="0" borderId="0" xfId="2" applyFont="1" applyAlignment="1">
      <alignment horizontal="left"/>
    </xf>
    <xf numFmtId="3" fontId="4" fillId="0" borderId="0" xfId="2" applyNumberFormat="1" applyFont="1"/>
    <xf numFmtId="49" fontId="4" fillId="0" borderId="0" xfId="2" applyNumberFormat="1" applyFont="1" applyAlignment="1">
      <alignment horizontal="center"/>
    </xf>
    <xf numFmtId="14" fontId="4" fillId="0" borderId="0" xfId="3" applyNumberFormat="1" applyFont="1" applyAlignment="1">
      <alignment horizontal="center"/>
    </xf>
    <xf numFmtId="0" fontId="7" fillId="0" borderId="0" xfId="2" applyFont="1" applyAlignment="1">
      <alignment horizontal="left"/>
    </xf>
    <xf numFmtId="49" fontId="4" fillId="0" borderId="0" xfId="2" applyNumberFormat="1" applyFont="1" applyAlignment="1">
      <alignment horizontal="left"/>
    </xf>
    <xf numFmtId="0" fontId="4" fillId="0" borderId="0" xfId="2" applyFont="1" applyAlignment="1">
      <alignment horizontal="center"/>
    </xf>
    <xf numFmtId="0" fontId="4" fillId="2" borderId="1" xfId="2" applyFont="1" applyFill="1" applyBorder="1"/>
    <xf numFmtId="0" fontId="4" fillId="2" borderId="2" xfId="2" applyFont="1" applyFill="1" applyBorder="1"/>
    <xf numFmtId="0" fontId="4" fillId="2" borderId="2" xfId="2" applyFont="1" applyFill="1" applyBorder="1" applyAlignment="1">
      <alignment horizontal="center"/>
    </xf>
    <xf numFmtId="3" fontId="4" fillId="2" borderId="2" xfId="2" applyNumberFormat="1" applyFont="1" applyFill="1" applyBorder="1"/>
    <xf numFmtId="3" fontId="8" fillId="2" borderId="2" xfId="2" applyNumberFormat="1" applyFont="1" applyFill="1" applyBorder="1" applyAlignment="1">
      <alignment horizontal="center"/>
    </xf>
    <xf numFmtId="3" fontId="4" fillId="2" borderId="2" xfId="2" applyNumberFormat="1" applyFont="1" applyFill="1" applyBorder="1" applyAlignment="1">
      <alignment horizontal="center"/>
    </xf>
    <xf numFmtId="0" fontId="8" fillId="2" borderId="4" xfId="2" applyFont="1" applyFill="1" applyBorder="1" applyAlignment="1">
      <alignment horizontal="center"/>
    </xf>
    <xf numFmtId="0" fontId="8" fillId="2" borderId="0" xfId="2" applyFont="1" applyFill="1" applyAlignment="1">
      <alignment horizontal="center"/>
    </xf>
    <xf numFmtId="3" fontId="8" fillId="2" borderId="0" xfId="2" applyNumberFormat="1" applyFont="1" applyFill="1" applyAlignment="1">
      <alignment horizontal="center"/>
    </xf>
    <xf numFmtId="3" fontId="8" fillId="2" borderId="4" xfId="2" applyNumberFormat="1" applyFont="1" applyFill="1" applyBorder="1" applyAlignment="1">
      <alignment horizontal="center"/>
    </xf>
    <xf numFmtId="40" fontId="8" fillId="2" borderId="7" xfId="2" applyNumberFormat="1" applyFont="1" applyFill="1" applyBorder="1" applyAlignment="1">
      <alignment horizontal="center"/>
    </xf>
    <xf numFmtId="0" fontId="8" fillId="2" borderId="5" xfId="2" applyFont="1" applyFill="1" applyBorder="1" applyAlignment="1">
      <alignment horizontal="center" vertical="top"/>
    </xf>
    <xf numFmtId="0" fontId="8" fillId="2" borderId="8" xfId="2" applyFont="1" applyFill="1" applyBorder="1" applyAlignment="1">
      <alignment horizontal="center" vertical="top"/>
    </xf>
    <xf numFmtId="3" fontId="8" fillId="2" borderId="8" xfId="2" applyNumberFormat="1" applyFont="1" applyFill="1" applyBorder="1" applyAlignment="1">
      <alignment horizontal="center" vertical="top"/>
    </xf>
    <xf numFmtId="3" fontId="8" fillId="2" borderId="5" xfId="2" applyNumberFormat="1" applyFont="1" applyFill="1" applyBorder="1" applyAlignment="1">
      <alignment horizontal="center" vertical="top"/>
    </xf>
    <xf numFmtId="40" fontId="8" fillId="2" borderId="6" xfId="2" applyNumberFormat="1" applyFont="1" applyFill="1" applyBorder="1" applyAlignment="1">
      <alignment horizontal="center" vertical="top"/>
    </xf>
    <xf numFmtId="0" fontId="4" fillId="0" borderId="0" xfId="3" applyFont="1" applyAlignment="1">
      <alignment vertical="top"/>
    </xf>
    <xf numFmtId="0" fontId="10" fillId="0" borderId="0" xfId="3" applyFont="1"/>
    <xf numFmtId="38" fontId="8" fillId="2" borderId="14" xfId="2" applyNumberFormat="1" applyFont="1" applyFill="1" applyBorder="1" applyAlignment="1">
      <alignment horizontal="center"/>
    </xf>
    <xf numFmtId="0" fontId="8" fillId="2" borderId="15" xfId="2" applyFont="1" applyFill="1" applyBorder="1"/>
    <xf numFmtId="38" fontId="8" fillId="2" borderId="15" xfId="2" quotePrefix="1" applyNumberFormat="1" applyFont="1" applyFill="1" applyBorder="1" applyAlignment="1">
      <alignment horizontal="center"/>
    </xf>
    <xf numFmtId="38" fontId="8" fillId="2" borderId="15" xfId="2" applyNumberFormat="1" applyFont="1" applyFill="1" applyBorder="1" applyAlignment="1">
      <alignment horizontal="center"/>
    </xf>
    <xf numFmtId="38" fontId="8" fillId="2" borderId="16" xfId="2" quotePrefix="1" applyNumberFormat="1" applyFont="1" applyFill="1" applyBorder="1" applyAlignment="1">
      <alignment horizontal="center"/>
    </xf>
    <xf numFmtId="0" fontId="4" fillId="0" borderId="0" xfId="2" applyFont="1"/>
    <xf numFmtId="38" fontId="11" fillId="0" borderId="0" xfId="2" applyNumberFormat="1" applyFont="1" applyAlignment="1">
      <alignment horizontal="center"/>
    </xf>
    <xf numFmtId="38" fontId="4" fillId="0" borderId="0" xfId="2" applyNumberFormat="1" applyFont="1" applyAlignment="1">
      <alignment horizontal="center"/>
    </xf>
    <xf numFmtId="38" fontId="4" fillId="0" borderId="0" xfId="3" applyNumberFormat="1" applyFont="1"/>
    <xf numFmtId="0" fontId="14" fillId="0" borderId="0" xfId="4" applyFont="1" applyAlignment="1">
      <alignment horizontal="left" vertical="center"/>
    </xf>
    <xf numFmtId="0" fontId="14" fillId="0" borderId="0" xfId="4" applyFont="1" applyAlignment="1">
      <alignment horizontal="center" vertical="center" wrapText="1"/>
    </xf>
    <xf numFmtId="0" fontId="14" fillId="5" borderId="0" xfId="4" applyFont="1" applyFill="1" applyAlignment="1">
      <alignment horizontal="center" vertical="center" wrapText="1"/>
    </xf>
    <xf numFmtId="0" fontId="5" fillId="0" borderId="0" xfId="4" applyFont="1" applyAlignment="1">
      <alignment horizontal="center" wrapText="1"/>
    </xf>
    <xf numFmtId="0" fontId="5" fillId="0" borderId="0" xfId="4" applyFont="1" applyAlignment="1">
      <alignment horizontal="center"/>
    </xf>
    <xf numFmtId="0" fontId="5" fillId="0" borderId="0" xfId="4" applyFont="1"/>
    <xf numFmtId="14" fontId="14" fillId="0" borderId="0" xfId="4" applyNumberFormat="1" applyFont="1" applyAlignment="1">
      <alignment horizontal="center"/>
    </xf>
    <xf numFmtId="165" fontId="14" fillId="0" borderId="0" xfId="4" applyNumberFormat="1" applyFont="1" applyAlignment="1">
      <alignment horizontal="center"/>
    </xf>
    <xf numFmtId="165" fontId="14" fillId="0" borderId="0" xfId="4" applyNumberFormat="1" applyFont="1" applyAlignment="1">
      <alignment vertical="center"/>
    </xf>
    <xf numFmtId="0" fontId="15" fillId="0" borderId="0" xfId="4" applyFont="1" applyAlignment="1">
      <alignment horizontal="center"/>
    </xf>
    <xf numFmtId="165" fontId="14" fillId="0" borderId="0" xfId="4" applyNumberFormat="1" applyFont="1" applyAlignment="1">
      <alignment horizontal="center" vertical="center"/>
    </xf>
    <xf numFmtId="0" fontId="5" fillId="0" borderId="0" xfId="4" applyFont="1" applyAlignment="1">
      <alignment horizontal="right"/>
    </xf>
    <xf numFmtId="0" fontId="16" fillId="0" borderId="0" xfId="4" applyFont="1" applyAlignment="1">
      <alignment horizontal="center" vertical="top"/>
    </xf>
    <xf numFmtId="0" fontId="17" fillId="0" borderId="0" xfId="4" applyFont="1"/>
    <xf numFmtId="0" fontId="18" fillId="6" borderId="1" xfId="4" applyFont="1" applyFill="1" applyBorder="1" applyAlignment="1">
      <alignment horizontal="center"/>
    </xf>
    <xf numFmtId="0" fontId="18" fillId="6" borderId="2" xfId="4" applyFont="1" applyFill="1" applyBorder="1" applyAlignment="1">
      <alignment horizontal="center"/>
    </xf>
    <xf numFmtId="0" fontId="18" fillId="7" borderId="1" xfId="4" applyFont="1" applyFill="1" applyBorder="1" applyAlignment="1">
      <alignment horizontal="center" wrapText="1"/>
    </xf>
    <xf numFmtId="0" fontId="18" fillId="7" borderId="3" xfId="4" applyFont="1" applyFill="1" applyBorder="1" applyAlignment="1">
      <alignment horizontal="center" wrapText="1"/>
    </xf>
    <xf numFmtId="0" fontId="18" fillId="8" borderId="2" xfId="4" applyFont="1" applyFill="1" applyBorder="1" applyAlignment="1">
      <alignment horizontal="center" vertical="center"/>
    </xf>
    <xf numFmtId="0" fontId="18" fillId="8" borderId="3" xfId="4" applyFont="1" applyFill="1" applyBorder="1" applyAlignment="1">
      <alignment horizontal="center"/>
    </xf>
    <xf numFmtId="0" fontId="18" fillId="7" borderId="17" xfId="4" applyFont="1" applyFill="1" applyBorder="1" applyAlignment="1">
      <alignment horizontal="center" wrapText="1"/>
    </xf>
    <xf numFmtId="0" fontId="19" fillId="6" borderId="17" xfId="4" applyFont="1" applyFill="1" applyBorder="1" applyAlignment="1">
      <alignment horizontal="center"/>
    </xf>
    <xf numFmtId="0" fontId="18" fillId="0" borderId="0" xfId="4" applyFont="1" applyAlignment="1">
      <alignment horizontal="right"/>
    </xf>
    <xf numFmtId="0" fontId="20" fillId="9" borderId="18" xfId="4" applyFont="1" applyFill="1" applyBorder="1" applyAlignment="1">
      <alignment horizontal="center"/>
    </xf>
    <xf numFmtId="0" fontId="21" fillId="0" borderId="0" xfId="4" applyFont="1" applyAlignment="1">
      <alignment horizontal="center"/>
    </xf>
    <xf numFmtId="0" fontId="21" fillId="0" borderId="0" xfId="4" applyFont="1" applyAlignment="1">
      <alignment horizontal="center" wrapText="1"/>
    </xf>
    <xf numFmtId="0" fontId="18" fillId="0" borderId="0" xfId="4" applyFont="1" applyAlignment="1">
      <alignment horizontal="center"/>
    </xf>
    <xf numFmtId="0" fontId="18" fillId="6" borderId="4" xfId="4" applyFont="1" applyFill="1" applyBorder="1" applyAlignment="1">
      <alignment horizontal="center"/>
    </xf>
    <xf numFmtId="0" fontId="18" fillId="6" borderId="0" xfId="4" applyFont="1" applyFill="1" applyAlignment="1">
      <alignment horizontal="center"/>
    </xf>
    <xf numFmtId="0" fontId="18" fillId="7" borderId="4" xfId="4" applyFont="1" applyFill="1" applyBorder="1" applyAlignment="1">
      <alignment horizontal="center"/>
    </xf>
    <xf numFmtId="0" fontId="18" fillId="7" borderId="7" xfId="4" applyFont="1" applyFill="1" applyBorder="1" applyAlignment="1">
      <alignment horizontal="center"/>
    </xf>
    <xf numFmtId="0" fontId="18" fillId="8" borderId="0" xfId="4" applyFont="1" applyFill="1" applyAlignment="1">
      <alignment horizontal="center"/>
    </xf>
    <xf numFmtId="0" fontId="18" fillId="8" borderId="7" xfId="4" applyFont="1" applyFill="1" applyBorder="1" applyAlignment="1">
      <alignment horizontal="center"/>
    </xf>
    <xf numFmtId="0" fontId="18" fillId="6" borderId="19" xfId="4" applyFont="1" applyFill="1" applyBorder="1" applyAlignment="1">
      <alignment horizontal="center"/>
    </xf>
    <xf numFmtId="0" fontId="20" fillId="9" borderId="20" xfId="4" applyFont="1" applyFill="1" applyBorder="1" applyAlignment="1">
      <alignment horizontal="center"/>
    </xf>
    <xf numFmtId="0" fontId="18" fillId="6" borderId="5" xfId="4" applyFont="1" applyFill="1" applyBorder="1" applyAlignment="1">
      <alignment horizontal="center"/>
    </xf>
    <xf numFmtId="0" fontId="18" fillId="6" borderId="8" xfId="4" applyFont="1" applyFill="1" applyBorder="1" applyAlignment="1">
      <alignment horizontal="center"/>
    </xf>
    <xf numFmtId="0" fontId="18" fillId="7" borderId="5" xfId="4" applyFont="1" applyFill="1" applyBorder="1" applyAlignment="1">
      <alignment horizontal="center"/>
    </xf>
    <xf numFmtId="0" fontId="18" fillId="7" borderId="6" xfId="4" applyFont="1" applyFill="1" applyBorder="1" applyAlignment="1">
      <alignment horizontal="center"/>
    </xf>
    <xf numFmtId="0" fontId="18" fillId="8" borderId="8" xfId="4" applyFont="1" applyFill="1" applyBorder="1" applyAlignment="1">
      <alignment horizontal="center"/>
    </xf>
    <xf numFmtId="0" fontId="18" fillId="8" borderId="6" xfId="4" applyFont="1" applyFill="1" applyBorder="1" applyAlignment="1">
      <alignment horizontal="center"/>
    </xf>
    <xf numFmtId="0" fontId="18" fillId="6" borderId="21" xfId="4" applyFont="1" applyFill="1" applyBorder="1" applyAlignment="1">
      <alignment horizontal="center"/>
    </xf>
    <xf numFmtId="0" fontId="20" fillId="9" borderId="22" xfId="4" applyFont="1" applyFill="1" applyBorder="1" applyAlignment="1">
      <alignment horizontal="center"/>
    </xf>
    <xf numFmtId="0" fontId="20" fillId="0" borderId="0" xfId="4" applyFont="1" applyAlignment="1">
      <alignment horizontal="center"/>
    </xf>
    <xf numFmtId="0" fontId="20" fillId="0" borderId="4" xfId="4" applyFont="1" applyBorder="1" applyAlignment="1">
      <alignment horizontal="center"/>
    </xf>
    <xf numFmtId="0" fontId="20" fillId="0" borderId="7" xfId="4" applyFont="1" applyBorder="1" applyAlignment="1">
      <alignment horizontal="center"/>
    </xf>
    <xf numFmtId="37" fontId="20" fillId="0" borderId="0" xfId="4" applyNumberFormat="1" applyFont="1" applyAlignment="1">
      <alignment horizontal="center"/>
    </xf>
    <xf numFmtId="0" fontId="22" fillId="0" borderId="0" xfId="4" applyFont="1" applyAlignment="1">
      <alignment horizontal="center"/>
    </xf>
    <xf numFmtId="0" fontId="18" fillId="0" borderId="0" xfId="4" applyFont="1"/>
    <xf numFmtId="0" fontId="18" fillId="0" borderId="0" xfId="4" applyFont="1" applyAlignment="1">
      <alignment horizontal="left"/>
    </xf>
    <xf numFmtId="166" fontId="18" fillId="0" borderId="0" xfId="4" applyNumberFormat="1" applyFont="1" applyAlignment="1">
      <alignment horizontal="center"/>
    </xf>
    <xf numFmtId="166" fontId="18" fillId="4" borderId="0" xfId="4" applyNumberFormat="1" applyFont="1" applyFill="1" applyAlignment="1">
      <alignment horizontal="center"/>
    </xf>
    <xf numFmtId="40" fontId="18" fillId="0" borderId="0" xfId="4" applyNumberFormat="1" applyFont="1" applyAlignment="1">
      <alignment horizontal="center"/>
    </xf>
    <xf numFmtId="38" fontId="18" fillId="0" borderId="7" xfId="4" applyNumberFormat="1" applyFont="1" applyBorder="1" applyAlignment="1">
      <alignment horizontal="center"/>
    </xf>
    <xf numFmtId="38" fontId="18" fillId="0" borderId="0" xfId="4" applyNumberFormat="1" applyFont="1" applyAlignment="1">
      <alignment horizontal="center"/>
    </xf>
    <xf numFmtId="37" fontId="18" fillId="0" borderId="0" xfId="4" applyNumberFormat="1" applyFont="1" applyAlignment="1">
      <alignment horizontal="center"/>
    </xf>
    <xf numFmtId="167" fontId="18" fillId="0" borderId="0" xfId="4" applyNumberFormat="1" applyFont="1" applyAlignment="1">
      <alignment horizontal="center"/>
    </xf>
    <xf numFmtId="166" fontId="21" fillId="0" borderId="0" xfId="4" applyNumberFormat="1" applyFont="1" applyAlignment="1">
      <alignment horizontal="center"/>
    </xf>
    <xf numFmtId="37" fontId="21" fillId="0" borderId="0" xfId="4" applyNumberFormat="1" applyFont="1" applyAlignment="1">
      <alignment horizontal="center"/>
    </xf>
    <xf numFmtId="2" fontId="21" fillId="0" borderId="0" xfId="4" applyNumberFormat="1" applyFont="1" applyAlignment="1">
      <alignment horizontal="center"/>
    </xf>
    <xf numFmtId="0" fontId="18" fillId="6" borderId="14" xfId="4" applyFont="1" applyFill="1" applyBorder="1" applyAlignment="1">
      <alignment horizontal="center"/>
    </xf>
    <xf numFmtId="0" fontId="18" fillId="6" borderId="15" xfId="4" applyFont="1" applyFill="1" applyBorder="1" applyAlignment="1">
      <alignment horizontal="left"/>
    </xf>
    <xf numFmtId="0" fontId="18" fillId="6" borderId="15" xfId="4" quotePrefix="1" applyFont="1" applyFill="1" applyBorder="1" applyAlignment="1">
      <alignment horizontal="center"/>
    </xf>
    <xf numFmtId="0" fontId="18" fillId="6" borderId="15" xfId="4" applyFont="1" applyFill="1" applyBorder="1" applyAlignment="1">
      <alignment horizontal="center"/>
    </xf>
    <xf numFmtId="0" fontId="18" fillId="7" borderId="23" xfId="4" quotePrefix="1" applyFont="1" applyFill="1" applyBorder="1" applyAlignment="1">
      <alignment horizontal="center"/>
    </xf>
    <xf numFmtId="37" fontId="18" fillId="7" borderId="15" xfId="4" applyNumberFormat="1" applyFont="1" applyFill="1" applyBorder="1" applyAlignment="1">
      <alignment horizontal="center"/>
    </xf>
    <xf numFmtId="38" fontId="18" fillId="6" borderId="23" xfId="4" quotePrefix="1" applyNumberFormat="1" applyFont="1" applyFill="1" applyBorder="1" applyAlignment="1">
      <alignment horizontal="center"/>
    </xf>
    <xf numFmtId="0" fontId="20" fillId="9" borderId="23" xfId="4" quotePrefix="1" applyFont="1" applyFill="1" applyBorder="1" applyAlignment="1">
      <alignment horizontal="center"/>
    </xf>
    <xf numFmtId="0" fontId="17" fillId="0" borderId="0" xfId="4" applyFont="1" applyAlignment="1">
      <alignment horizontal="center"/>
    </xf>
    <xf numFmtId="0" fontId="17" fillId="0" borderId="0" xfId="4" applyFont="1" applyAlignment="1">
      <alignment horizontal="right"/>
    </xf>
    <xf numFmtId="38" fontId="17" fillId="0" borderId="0" xfId="4" applyNumberFormat="1" applyFont="1"/>
    <xf numFmtId="0" fontId="17" fillId="0" borderId="0" xfId="4" applyFont="1" applyAlignment="1">
      <alignment horizontal="left"/>
    </xf>
    <xf numFmtId="164" fontId="4" fillId="0" borderId="0" xfId="3" applyNumberFormat="1" applyFont="1"/>
    <xf numFmtId="3" fontId="8" fillId="2" borderId="7" xfId="2" applyNumberFormat="1" applyFont="1" applyFill="1" applyBorder="1" applyAlignment="1">
      <alignment horizontal="center" vertical="top"/>
    </xf>
    <xf numFmtId="0" fontId="10" fillId="0" borderId="9" xfId="2" applyFont="1" applyBorder="1" applyAlignment="1">
      <alignment horizontal="center"/>
    </xf>
    <xf numFmtId="0" fontId="10" fillId="0" borderId="9" xfId="2" applyFont="1" applyBorder="1"/>
    <xf numFmtId="40" fontId="10" fillId="0" borderId="9" xfId="2" applyNumberFormat="1" applyFont="1" applyBorder="1" applyAlignment="1">
      <alignment horizontal="center"/>
    </xf>
    <xf numFmtId="38" fontId="10" fillId="0" borderId="9" xfId="2" applyNumberFormat="1" applyFont="1" applyBorder="1" applyAlignment="1">
      <alignment horizontal="center"/>
    </xf>
    <xf numFmtId="164" fontId="10" fillId="0" borderId="9" xfId="1" applyNumberFormat="1" applyFont="1" applyFill="1" applyBorder="1" applyAlignment="1">
      <alignment horizontal="center"/>
    </xf>
    <xf numFmtId="164" fontId="10" fillId="0" borderId="9" xfId="2" applyNumberFormat="1" applyFont="1" applyBorder="1" applyAlignment="1">
      <alignment horizontal="center"/>
    </xf>
    <xf numFmtId="38" fontId="10" fillId="0" borderId="10" xfId="2" applyNumberFormat="1" applyFont="1" applyBorder="1" applyAlignment="1">
      <alignment horizontal="center"/>
    </xf>
    <xf numFmtId="168" fontId="10" fillId="0" borderId="11" xfId="2" applyNumberFormat="1" applyFont="1" applyBorder="1" applyAlignment="1">
      <alignment horizontal="center"/>
    </xf>
    <xf numFmtId="38" fontId="10" fillId="0" borderId="11" xfId="2" applyNumberFormat="1" applyFont="1" applyBorder="1" applyAlignment="1">
      <alignment horizontal="center"/>
    </xf>
    <xf numFmtId="168" fontId="10" fillId="0" borderId="12" xfId="2" applyNumberFormat="1" applyFont="1" applyBorder="1" applyAlignment="1">
      <alignment horizontal="center"/>
    </xf>
    <xf numFmtId="0" fontId="10" fillId="0" borderId="11" xfId="2" applyFont="1" applyBorder="1" applyAlignment="1">
      <alignment horizontal="center"/>
    </xf>
    <xf numFmtId="0" fontId="10" fillId="0" borderId="11" xfId="2" applyFont="1" applyBorder="1"/>
    <xf numFmtId="0" fontId="26" fillId="0" borderId="11" xfId="2" applyFont="1" applyBorder="1"/>
    <xf numFmtId="0" fontId="0" fillId="0" borderId="11" xfId="2" applyFont="1" applyBorder="1"/>
    <xf numFmtId="0" fontId="10" fillId="0" borderId="13" xfId="2" applyFont="1" applyBorder="1" applyAlignment="1">
      <alignment horizontal="center"/>
    </xf>
    <xf numFmtId="0" fontId="10" fillId="0" borderId="13" xfId="2" applyFont="1" applyBorder="1"/>
    <xf numFmtId="0" fontId="27" fillId="0" borderId="0" xfId="4" applyFont="1" applyAlignment="1">
      <alignment horizontal="center" vertical="center" wrapText="1"/>
    </xf>
    <xf numFmtId="0" fontId="14" fillId="4" borderId="0" xfId="4" applyFont="1" applyFill="1" applyAlignment="1">
      <alignment horizontal="center" vertical="center" wrapText="1"/>
    </xf>
    <xf numFmtId="0" fontId="5" fillId="5" borderId="0" xfId="4" applyFont="1" applyFill="1" applyAlignment="1">
      <alignment horizontal="center"/>
    </xf>
    <xf numFmtId="0" fontId="5" fillId="5" borderId="0" xfId="4" applyFont="1" applyFill="1"/>
    <xf numFmtId="0" fontId="16" fillId="4" borderId="0" xfId="4" applyFont="1" applyFill="1" applyAlignment="1">
      <alignment horizontal="center" vertical="top"/>
    </xf>
    <xf numFmtId="0" fontId="28" fillId="10" borderId="0" xfId="4" applyFont="1" applyFill="1" applyAlignment="1">
      <alignment horizontal="center"/>
    </xf>
    <xf numFmtId="0" fontId="29" fillId="10" borderId="0" xfId="4" applyFont="1" applyFill="1" applyAlignment="1">
      <alignment horizontal="left"/>
    </xf>
    <xf numFmtId="0" fontId="18" fillId="0" borderId="2" xfId="4" applyFont="1" applyBorder="1" applyAlignment="1">
      <alignment horizontal="center"/>
    </xf>
    <xf numFmtId="0" fontId="18" fillId="0" borderId="3" xfId="4" applyFont="1" applyBorder="1" applyAlignment="1">
      <alignment horizontal="center"/>
    </xf>
    <xf numFmtId="0" fontId="19" fillId="0" borderId="2" xfId="4" applyFont="1" applyBorder="1" applyAlignment="1">
      <alignment horizontal="center"/>
    </xf>
    <xf numFmtId="0" fontId="19" fillId="0" borderId="1" xfId="4" applyFont="1" applyBorder="1" applyAlignment="1">
      <alignment horizontal="center"/>
    </xf>
    <xf numFmtId="0" fontId="18" fillId="0" borderId="17" xfId="4" applyFont="1" applyBorder="1" applyAlignment="1">
      <alignment horizontal="center" wrapText="1"/>
    </xf>
    <xf numFmtId="0" fontId="18" fillId="0" borderId="3" xfId="4" applyFont="1" applyBorder="1" applyAlignment="1">
      <alignment horizontal="center" wrapText="1"/>
    </xf>
    <xf numFmtId="0" fontId="19" fillId="6" borderId="0" xfId="4" applyFont="1" applyFill="1" applyAlignment="1">
      <alignment horizontal="center"/>
    </xf>
    <xf numFmtId="0" fontId="18" fillId="0" borderId="6" xfId="4" applyFont="1" applyBorder="1" applyAlignment="1">
      <alignment horizontal="center" wrapText="1"/>
    </xf>
    <xf numFmtId="0" fontId="18" fillId="0" borderId="7" xfId="4" applyFont="1" applyBorder="1" applyAlignment="1">
      <alignment horizontal="center"/>
    </xf>
    <xf numFmtId="0" fontId="18" fillId="0" borderId="4" xfId="4" applyFont="1" applyBorder="1" applyAlignment="1">
      <alignment horizontal="center"/>
    </xf>
    <xf numFmtId="0" fontId="18" fillId="0" borderId="19" xfId="4" applyFont="1" applyBorder="1" applyAlignment="1">
      <alignment horizontal="center"/>
    </xf>
    <xf numFmtId="0" fontId="21" fillId="11" borderId="4" xfId="5" applyFont="1" applyFill="1" applyBorder="1" applyAlignment="1">
      <alignment horizontal="center" vertical="center"/>
    </xf>
    <xf numFmtId="0" fontId="21" fillId="11" borderId="0" xfId="5" applyFont="1" applyFill="1" applyAlignment="1">
      <alignment horizontal="center" vertical="center"/>
    </xf>
    <xf numFmtId="0" fontId="21" fillId="12" borderId="19" xfId="5" applyFont="1" applyFill="1" applyBorder="1" applyAlignment="1">
      <alignment horizontal="center" vertical="center"/>
    </xf>
    <xf numFmtId="0" fontId="18" fillId="0" borderId="8" xfId="4" applyFont="1" applyBorder="1" applyAlignment="1">
      <alignment horizontal="center"/>
    </xf>
    <xf numFmtId="0" fontId="18" fillId="0" borderId="6" xfId="4" applyFont="1" applyBorder="1" applyAlignment="1">
      <alignment horizontal="center"/>
    </xf>
    <xf numFmtId="0" fontId="18" fillId="0" borderId="5" xfId="4" applyFont="1" applyBorder="1" applyAlignment="1">
      <alignment horizontal="center"/>
    </xf>
    <xf numFmtId="0" fontId="18" fillId="0" borderId="21" xfId="4" applyFont="1" applyBorder="1" applyAlignment="1">
      <alignment horizontal="center"/>
    </xf>
    <xf numFmtId="37" fontId="18" fillId="0" borderId="6" xfId="4" applyNumberFormat="1" applyFont="1" applyBorder="1" applyAlignment="1">
      <alignment horizontal="center"/>
    </xf>
    <xf numFmtId="0" fontId="11" fillId="0" borderId="0" xfId="4" applyFont="1" applyAlignment="1">
      <alignment horizontal="center" wrapText="1"/>
    </xf>
    <xf numFmtId="0" fontId="21" fillId="11" borderId="5" xfId="5" applyFont="1" applyFill="1" applyBorder="1" applyAlignment="1">
      <alignment horizontal="center" vertical="top"/>
    </xf>
    <xf numFmtId="0" fontId="21" fillId="11" borderId="8" xfId="5" applyFont="1" applyFill="1" applyBorder="1" applyAlignment="1">
      <alignment horizontal="center" vertical="top"/>
    </xf>
    <xf numFmtId="0" fontId="21" fillId="12" borderId="21" xfId="5" applyFont="1" applyFill="1" applyBorder="1" applyAlignment="1">
      <alignment horizontal="center" vertical="top"/>
    </xf>
    <xf numFmtId="0" fontId="18" fillId="4" borderId="0" xfId="4" applyFont="1" applyFill="1" applyAlignment="1">
      <alignment horizontal="center"/>
    </xf>
    <xf numFmtId="166" fontId="19" fillId="0" borderId="0" xfId="4" applyNumberFormat="1" applyFont="1" applyAlignment="1">
      <alignment horizontal="center"/>
    </xf>
    <xf numFmtId="40" fontId="5" fillId="0" borderId="0" xfId="4" applyNumberFormat="1" applyFont="1" applyAlignment="1">
      <alignment horizontal="center"/>
    </xf>
    <xf numFmtId="3" fontId="19" fillId="0" borderId="0" xfId="4" applyNumberFormat="1" applyFont="1" applyAlignment="1">
      <alignment horizontal="center"/>
    </xf>
    <xf numFmtId="38" fontId="19" fillId="0" borderId="0" xfId="4" applyNumberFormat="1" applyFont="1" applyAlignment="1">
      <alignment horizontal="center"/>
    </xf>
    <xf numFmtId="3" fontId="11" fillId="0" borderId="19" xfId="5" applyNumberFormat="1" applyFont="1" applyBorder="1" applyAlignment="1">
      <alignment horizontal="center" vertical="center"/>
    </xf>
    <xf numFmtId="3" fontId="11" fillId="0" borderId="0" xfId="5" applyNumberFormat="1" applyFont="1" applyAlignment="1">
      <alignment horizontal="center" vertical="center"/>
    </xf>
    <xf numFmtId="0" fontId="11" fillId="0" borderId="0" xfId="5" applyFont="1" applyAlignment="1">
      <alignment horizontal="center" vertical="center"/>
    </xf>
    <xf numFmtId="3" fontId="21" fillId="0" borderId="0" xfId="5" applyNumberFormat="1" applyFont="1" applyAlignment="1">
      <alignment horizontal="center" vertical="center"/>
    </xf>
    <xf numFmtId="38" fontId="21" fillId="0" borderId="0" xfId="5" applyNumberFormat="1" applyFont="1" applyAlignment="1">
      <alignment horizontal="center" vertical="center"/>
    </xf>
    <xf numFmtId="3" fontId="21" fillId="12" borderId="19" xfId="5" applyNumberFormat="1" applyFont="1" applyFill="1" applyBorder="1" applyAlignment="1">
      <alignment horizontal="center" vertical="center"/>
    </xf>
    <xf numFmtId="3" fontId="18" fillId="0" borderId="0" xfId="4" applyNumberFormat="1" applyFont="1" applyAlignment="1">
      <alignment horizontal="center"/>
    </xf>
    <xf numFmtId="166" fontId="23" fillId="0" borderId="0" xfId="4" applyNumberFormat="1" applyFont="1" applyAlignment="1">
      <alignment horizontal="center"/>
    </xf>
    <xf numFmtId="167" fontId="18" fillId="4" borderId="0" xfId="4" applyNumberFormat="1" applyFont="1" applyFill="1" applyAlignment="1">
      <alignment horizontal="center"/>
    </xf>
    <xf numFmtId="40" fontId="18" fillId="0" borderId="8" xfId="4" applyNumberFormat="1" applyFont="1" applyBorder="1" applyAlignment="1">
      <alignment horizontal="center"/>
    </xf>
    <xf numFmtId="38" fontId="18" fillId="0" borderId="8" xfId="4" applyNumberFormat="1" applyFont="1" applyBorder="1" applyAlignment="1">
      <alignment horizontal="center"/>
    </xf>
    <xf numFmtId="40" fontId="21" fillId="0" borderId="0" xfId="4" applyNumberFormat="1" applyFont="1" applyAlignment="1">
      <alignment horizontal="center"/>
    </xf>
    <xf numFmtId="0" fontId="18" fillId="0" borderId="15" xfId="4" applyFont="1" applyBorder="1" applyAlignment="1">
      <alignment horizontal="center"/>
    </xf>
    <xf numFmtId="40" fontId="18" fillId="0" borderId="15" xfId="4" applyNumberFormat="1" applyFont="1" applyBorder="1" applyAlignment="1">
      <alignment horizontal="center"/>
    </xf>
    <xf numFmtId="38" fontId="18" fillId="0" borderId="14" xfId="4" applyNumberFormat="1" applyFont="1" applyBorder="1" applyAlignment="1">
      <alignment horizontal="center"/>
    </xf>
    <xf numFmtId="38" fontId="18" fillId="0" borderId="15" xfId="4" applyNumberFormat="1" applyFont="1" applyBorder="1" applyAlignment="1">
      <alignment horizontal="center"/>
    </xf>
    <xf numFmtId="38" fontId="18" fillId="0" borderId="16" xfId="4" applyNumberFormat="1" applyFont="1" applyBorder="1" applyAlignment="1">
      <alignment horizontal="center"/>
    </xf>
    <xf numFmtId="38" fontId="18" fillId="6" borderId="0" xfId="4" quotePrefix="1" applyNumberFormat="1" applyFont="1" applyFill="1" applyAlignment="1">
      <alignment horizontal="center"/>
    </xf>
    <xf numFmtId="40" fontId="21" fillId="0" borderId="0" xfId="4" quotePrefix="1" applyNumberFormat="1" applyFont="1" applyAlignment="1">
      <alignment horizontal="center"/>
    </xf>
    <xf numFmtId="38" fontId="21" fillId="0" borderId="0" xfId="4" applyNumberFormat="1" applyFont="1" applyAlignment="1">
      <alignment horizontal="center"/>
    </xf>
    <xf numFmtId="43" fontId="21" fillId="0" borderId="0" xfId="6" applyFont="1" applyAlignment="1">
      <alignment horizontal="center"/>
    </xf>
    <xf numFmtId="3" fontId="21" fillId="0" borderId="0" xfId="4" applyNumberFormat="1" applyFont="1" applyAlignment="1">
      <alignment horizontal="center"/>
    </xf>
    <xf numFmtId="3" fontId="9" fillId="3" borderId="1" xfId="2" applyNumberFormat="1" applyFont="1" applyFill="1" applyBorder="1" applyAlignment="1">
      <alignment horizontal="center" vertical="center"/>
    </xf>
    <xf numFmtId="3" fontId="9" fillId="3" borderId="3" xfId="2" applyNumberFormat="1" applyFont="1" applyFill="1" applyBorder="1" applyAlignment="1">
      <alignment horizontal="center" vertical="center"/>
    </xf>
    <xf numFmtId="3" fontId="9" fillId="3" borderId="5" xfId="2" applyNumberFormat="1" applyFont="1" applyFill="1" applyBorder="1" applyAlignment="1">
      <alignment horizontal="center" vertical="center"/>
    </xf>
    <xf numFmtId="3" fontId="9" fillId="3" borderId="6" xfId="2" applyNumberFormat="1" applyFont="1" applyFill="1" applyBorder="1" applyAlignment="1">
      <alignment horizontal="center" vertical="center"/>
    </xf>
  </cellXfs>
  <cellStyles count="7">
    <cellStyle name="Comma 2" xfId="6" xr:uid="{EEB8508D-431A-42D6-B279-4510A722B01D}"/>
    <cellStyle name="Normal" xfId="0" builtinId="0"/>
    <cellStyle name="Normal 2" xfId="4" xr:uid="{F38F8BF0-FDD9-4760-8EEC-CB7A5625E6B8}"/>
    <cellStyle name="Normal 7" xfId="5" xr:uid="{745E9876-D0E0-4F86-8E19-8DDDEA1AE1B1}"/>
    <cellStyle name="Normal_03 - nss caps" xfId="2" xr:uid="{48BE9284-9E25-4521-8349-25B458A394CF}"/>
    <cellStyle name="Normal_06 - PROJc  calc" xfId="3" xr:uid="{44649A91-000F-4EEF-8F09-CE9D9DAE256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2\hbl$\A%20-%20Doe\Fy1997\97%20-%20FINAL%20calc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H:\FINANCE\SCHFIN\FY26data\charter26\Q2\26%20-%20Q2%20calc%20NEW.xlsx" TargetMode="External"/><Relationship Id="rId1" Type="http://schemas.openxmlformats.org/officeDocument/2006/relationships/externalLinkPath" Target="file:///H:\FINANCE\SCHFIN\FY26data\charter26\Q2\26%20-%20Q2%20calc%20NE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ALC"/>
      <sheetName val="Rates"/>
      <sheetName val="adjustment, June 98"/>
      <sheetName val="charterinfo"/>
      <sheetName val="Lea-Grade"/>
      <sheetName val="pivot-cha detail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tes"/>
      <sheetName val="codes"/>
      <sheetName val="charterinfo"/>
      <sheetName val="charates"/>
      <sheetName val="distinfo"/>
      <sheetName val="distaffil"/>
      <sheetName val="transp"/>
      <sheetName val="nsscheck"/>
      <sheetName val="calc"/>
      <sheetName val="piv - distr"/>
      <sheetName val="piv - cha"/>
      <sheetName val="piv - detail"/>
      <sheetName val="CAPS"/>
      <sheetName val="dist caps"/>
      <sheetName val="startdates"/>
      <sheetName val="piv - rates"/>
      <sheetName val="nsscaps"/>
    </sheetNames>
    <sheetDataSet>
      <sheetData sheetId="0"/>
      <sheetData sheetId="1">
        <row r="10">
          <cell r="A10">
            <v>1</v>
          </cell>
          <cell r="B10" t="str">
            <v>ABINGTON</v>
          </cell>
          <cell r="C10">
            <v>1</v>
          </cell>
          <cell r="F10">
            <v>409</v>
          </cell>
          <cell r="G10" t="str">
            <v>ALMA DEL MAR</v>
          </cell>
          <cell r="H10" t="str">
            <v>Open</v>
          </cell>
        </row>
        <row r="11">
          <cell r="A11">
            <v>2</v>
          </cell>
          <cell r="B11" t="str">
            <v>ACTON</v>
          </cell>
          <cell r="C11">
            <v>0</v>
          </cell>
          <cell r="F11">
            <v>410</v>
          </cell>
          <cell r="G11" t="str">
            <v>EXCEL ACADEMY</v>
          </cell>
          <cell r="H11" t="str">
            <v>Open</v>
          </cell>
        </row>
        <row r="12">
          <cell r="A12">
            <v>3</v>
          </cell>
          <cell r="B12" t="str">
            <v>ACUSHNET</v>
          </cell>
          <cell r="C12">
            <v>1</v>
          </cell>
          <cell r="F12">
            <v>412</v>
          </cell>
          <cell r="G12" t="str">
            <v>ACADEMY OF THE PACIFIC RIM</v>
          </cell>
          <cell r="H12" t="str">
            <v>Open</v>
          </cell>
        </row>
        <row r="13">
          <cell r="A13">
            <v>4</v>
          </cell>
          <cell r="B13" t="str">
            <v>ADAMS</v>
          </cell>
          <cell r="C13">
            <v>0</v>
          </cell>
          <cell r="F13">
            <v>413</v>
          </cell>
          <cell r="G13" t="str">
            <v>FOUR RIVERS</v>
          </cell>
          <cell r="H13" t="str">
            <v>Open</v>
          </cell>
        </row>
        <row r="14">
          <cell r="A14">
            <v>5</v>
          </cell>
          <cell r="B14" t="str">
            <v>AGAWAM</v>
          </cell>
          <cell r="C14">
            <v>1</v>
          </cell>
          <cell r="F14">
            <v>414</v>
          </cell>
          <cell r="G14" t="str">
            <v>BERKSHIRE ARTS AND TECHNOLOGY</v>
          </cell>
          <cell r="H14" t="str">
            <v>Open</v>
          </cell>
        </row>
        <row r="15">
          <cell r="A15">
            <v>6</v>
          </cell>
          <cell r="B15" t="str">
            <v>ALFORD</v>
          </cell>
          <cell r="C15">
            <v>0</v>
          </cell>
          <cell r="F15">
            <v>416</v>
          </cell>
          <cell r="G15" t="str">
            <v>BOSTON PREPARATORY</v>
          </cell>
          <cell r="H15" t="str">
            <v>Open</v>
          </cell>
        </row>
        <row r="16">
          <cell r="A16">
            <v>7</v>
          </cell>
          <cell r="B16" t="str">
            <v>AMESBURY</v>
          </cell>
          <cell r="C16">
            <v>1</v>
          </cell>
          <cell r="F16">
            <v>417</v>
          </cell>
          <cell r="G16" t="str">
            <v>BRIDGE BOSTON</v>
          </cell>
          <cell r="H16" t="str">
            <v>Open</v>
          </cell>
        </row>
        <row r="17">
          <cell r="A17">
            <v>8</v>
          </cell>
          <cell r="B17" t="str">
            <v>AMHERST</v>
          </cell>
          <cell r="C17">
            <v>1</v>
          </cell>
          <cell r="F17">
            <v>418</v>
          </cell>
          <cell r="G17" t="str">
            <v>CHRISTA MCAULIFFE</v>
          </cell>
          <cell r="H17" t="str">
            <v>Open</v>
          </cell>
        </row>
        <row r="18">
          <cell r="A18">
            <v>9</v>
          </cell>
          <cell r="B18" t="str">
            <v>ANDOVER</v>
          </cell>
          <cell r="C18">
            <v>1</v>
          </cell>
          <cell r="F18">
            <v>420</v>
          </cell>
          <cell r="G18" t="str">
            <v>BENJAMIN BANNEKER</v>
          </cell>
          <cell r="H18" t="str">
            <v>Open</v>
          </cell>
        </row>
        <row r="19">
          <cell r="A19">
            <v>10</v>
          </cell>
          <cell r="B19" t="str">
            <v>ARLINGTON</v>
          </cell>
          <cell r="C19">
            <v>1</v>
          </cell>
          <cell r="F19">
            <v>428</v>
          </cell>
          <cell r="G19" t="str">
            <v>BROOKE</v>
          </cell>
          <cell r="H19" t="str">
            <v>Open</v>
          </cell>
        </row>
        <row r="20">
          <cell r="A20">
            <v>11</v>
          </cell>
          <cell r="B20" t="str">
            <v>ASHBURNHAM</v>
          </cell>
          <cell r="C20">
            <v>0</v>
          </cell>
          <cell r="F20">
            <v>429</v>
          </cell>
          <cell r="G20" t="str">
            <v>KIPP ACADEMY LYNN</v>
          </cell>
          <cell r="H20" t="str">
            <v>Open</v>
          </cell>
        </row>
        <row r="21">
          <cell r="A21">
            <v>12</v>
          </cell>
          <cell r="B21" t="str">
            <v>ASHBY</v>
          </cell>
          <cell r="C21">
            <v>0</v>
          </cell>
          <cell r="F21">
            <v>430</v>
          </cell>
          <cell r="G21" t="str">
            <v>ADVANCED MATH AND SCIENCE ACADEMY</v>
          </cell>
          <cell r="H21" t="str">
            <v>Open</v>
          </cell>
        </row>
        <row r="22">
          <cell r="A22">
            <v>13</v>
          </cell>
          <cell r="B22" t="str">
            <v>ASHFIELD</v>
          </cell>
          <cell r="C22">
            <v>0</v>
          </cell>
          <cell r="F22">
            <v>432</v>
          </cell>
          <cell r="G22" t="str">
            <v>CAPE COD LIGHTHOUSE</v>
          </cell>
          <cell r="H22" t="str">
            <v>Open</v>
          </cell>
        </row>
        <row r="23">
          <cell r="A23">
            <v>14</v>
          </cell>
          <cell r="B23" t="str">
            <v>ASHLAND</v>
          </cell>
          <cell r="C23">
            <v>1</v>
          </cell>
          <cell r="F23">
            <v>435</v>
          </cell>
          <cell r="G23" t="str">
            <v>INNOVATION ACADEMY</v>
          </cell>
          <cell r="H23" t="str">
            <v>Open</v>
          </cell>
        </row>
        <row r="24">
          <cell r="A24">
            <v>15</v>
          </cell>
          <cell r="B24" t="str">
            <v>ATHOL</v>
          </cell>
          <cell r="C24">
            <v>0</v>
          </cell>
          <cell r="F24">
            <v>436</v>
          </cell>
          <cell r="G24" t="str">
            <v>COMMUNITY CS OF CAMBRIDGE</v>
          </cell>
          <cell r="H24" t="str">
            <v>Open</v>
          </cell>
        </row>
        <row r="25">
          <cell r="A25">
            <v>16</v>
          </cell>
          <cell r="B25" t="str">
            <v>ATTLEBORO</v>
          </cell>
          <cell r="C25">
            <v>1</v>
          </cell>
          <cell r="F25">
            <v>438</v>
          </cell>
          <cell r="G25" t="str">
            <v>CODMAN ACADEMY</v>
          </cell>
          <cell r="H25" t="str">
            <v>Open</v>
          </cell>
        </row>
        <row r="26">
          <cell r="A26">
            <v>17</v>
          </cell>
          <cell r="B26" t="str">
            <v>AUBURN</v>
          </cell>
          <cell r="C26">
            <v>1</v>
          </cell>
          <cell r="F26">
            <v>439</v>
          </cell>
          <cell r="G26" t="str">
            <v>CONSERVATORY LAB</v>
          </cell>
          <cell r="H26" t="str">
            <v>Open</v>
          </cell>
        </row>
        <row r="27">
          <cell r="A27">
            <v>18</v>
          </cell>
          <cell r="B27" t="str">
            <v>AVON</v>
          </cell>
          <cell r="C27">
            <v>1</v>
          </cell>
          <cell r="F27">
            <v>440</v>
          </cell>
          <cell r="G27" t="str">
            <v>COMMUNITY DAY</v>
          </cell>
          <cell r="H27" t="str">
            <v>Open</v>
          </cell>
        </row>
        <row r="28">
          <cell r="A28">
            <v>19</v>
          </cell>
          <cell r="B28" t="str">
            <v>AYER</v>
          </cell>
          <cell r="C28">
            <v>0</v>
          </cell>
          <cell r="F28">
            <v>441</v>
          </cell>
          <cell r="G28" t="str">
            <v>SPRINGFIELD INTERNATIONAL</v>
          </cell>
          <cell r="H28" t="str">
            <v>Open</v>
          </cell>
        </row>
        <row r="29">
          <cell r="A29">
            <v>20</v>
          </cell>
          <cell r="B29" t="str">
            <v>BARNSTABLE</v>
          </cell>
          <cell r="C29">
            <v>1</v>
          </cell>
          <cell r="F29">
            <v>444</v>
          </cell>
          <cell r="G29" t="str">
            <v>NEIGHBORHOOD HOUSE</v>
          </cell>
          <cell r="H29" t="str">
            <v>Open</v>
          </cell>
        </row>
        <row r="30">
          <cell r="A30">
            <v>21</v>
          </cell>
          <cell r="B30" t="str">
            <v>BARRE</v>
          </cell>
          <cell r="C30">
            <v>0</v>
          </cell>
          <cell r="F30">
            <v>445</v>
          </cell>
          <cell r="G30" t="str">
            <v>ABBY KELLEY FOSTER</v>
          </cell>
          <cell r="H30" t="str">
            <v>Open</v>
          </cell>
        </row>
        <row r="31">
          <cell r="A31">
            <v>22</v>
          </cell>
          <cell r="B31" t="str">
            <v>BECKET</v>
          </cell>
          <cell r="C31">
            <v>0</v>
          </cell>
          <cell r="F31">
            <v>446</v>
          </cell>
          <cell r="G31" t="str">
            <v>FOXBOROUGH REGIONAL</v>
          </cell>
          <cell r="H31" t="str">
            <v>Open</v>
          </cell>
        </row>
        <row r="32">
          <cell r="A32">
            <v>23</v>
          </cell>
          <cell r="B32" t="str">
            <v>BEDFORD</v>
          </cell>
          <cell r="C32">
            <v>1</v>
          </cell>
          <cell r="F32">
            <v>447</v>
          </cell>
          <cell r="G32" t="str">
            <v>BENJAMIN FRANKLIN CLASSICAL</v>
          </cell>
          <cell r="H32" t="str">
            <v>Open</v>
          </cell>
        </row>
        <row r="33">
          <cell r="A33">
            <v>24</v>
          </cell>
          <cell r="B33" t="str">
            <v>BELCHERTOWN</v>
          </cell>
          <cell r="C33">
            <v>1</v>
          </cell>
          <cell r="F33">
            <v>449</v>
          </cell>
          <cell r="G33" t="str">
            <v>BOSTON COLLEGIATE</v>
          </cell>
          <cell r="H33" t="str">
            <v>Open</v>
          </cell>
        </row>
        <row r="34">
          <cell r="A34">
            <v>25</v>
          </cell>
          <cell r="B34" t="str">
            <v>BELLINGHAM</v>
          </cell>
          <cell r="C34">
            <v>1</v>
          </cell>
          <cell r="F34">
            <v>450</v>
          </cell>
          <cell r="G34" t="str">
            <v>HILLTOWN COOPERATIVE</v>
          </cell>
          <cell r="H34" t="str">
            <v>Open</v>
          </cell>
        </row>
        <row r="35">
          <cell r="A35">
            <v>26</v>
          </cell>
          <cell r="B35" t="str">
            <v>BELMONT</v>
          </cell>
          <cell r="C35">
            <v>1</v>
          </cell>
          <cell r="F35">
            <v>453</v>
          </cell>
          <cell r="G35" t="str">
            <v>HOLYOKE COMMUNITY</v>
          </cell>
          <cell r="H35" t="str">
            <v>Open</v>
          </cell>
        </row>
        <row r="36">
          <cell r="A36">
            <v>27</v>
          </cell>
          <cell r="B36" t="str">
            <v>BERKLEY</v>
          </cell>
          <cell r="C36">
            <v>1</v>
          </cell>
          <cell r="F36">
            <v>454</v>
          </cell>
          <cell r="G36" t="str">
            <v>LAWRENCE FAMILY DEVELOPMENT</v>
          </cell>
          <cell r="H36" t="str">
            <v>Open</v>
          </cell>
        </row>
        <row r="37">
          <cell r="A37">
            <v>28</v>
          </cell>
          <cell r="B37" t="str">
            <v>BERLIN</v>
          </cell>
          <cell r="C37">
            <v>0</v>
          </cell>
          <cell r="F37">
            <v>455</v>
          </cell>
          <cell r="G37" t="str">
            <v>HILL VIEW MONTESSORI</v>
          </cell>
          <cell r="H37" t="str">
            <v>Open</v>
          </cell>
        </row>
        <row r="38">
          <cell r="A38">
            <v>29</v>
          </cell>
          <cell r="B38" t="str">
            <v>BERNARDSTON</v>
          </cell>
          <cell r="C38">
            <v>0</v>
          </cell>
          <cell r="F38">
            <v>456</v>
          </cell>
          <cell r="G38" t="str">
            <v>LOWELL COMMUNITY</v>
          </cell>
          <cell r="H38" t="str">
            <v>Open</v>
          </cell>
        </row>
        <row r="39">
          <cell r="A39">
            <v>30</v>
          </cell>
          <cell r="B39" t="str">
            <v>BEVERLY</v>
          </cell>
          <cell r="C39">
            <v>1</v>
          </cell>
          <cell r="F39">
            <v>458</v>
          </cell>
          <cell r="G39" t="str">
            <v>LOWELL MIDDLESEX ACADEMY</v>
          </cell>
          <cell r="H39" t="str">
            <v>Open</v>
          </cell>
        </row>
        <row r="40">
          <cell r="A40">
            <v>31</v>
          </cell>
          <cell r="B40" t="str">
            <v>BILLERICA</v>
          </cell>
          <cell r="C40">
            <v>1</v>
          </cell>
          <cell r="F40">
            <v>463</v>
          </cell>
          <cell r="G40" t="str">
            <v>KIPP ACADEMY BOSTON</v>
          </cell>
          <cell r="H40" t="str">
            <v>Open</v>
          </cell>
        </row>
        <row r="41">
          <cell r="A41">
            <v>32</v>
          </cell>
          <cell r="B41" t="str">
            <v>BLACKSTONE</v>
          </cell>
          <cell r="C41">
            <v>0</v>
          </cell>
          <cell r="F41">
            <v>464</v>
          </cell>
          <cell r="G41" t="str">
            <v>MARBLEHEAD COMMUNITY</v>
          </cell>
          <cell r="H41" t="str">
            <v>Open</v>
          </cell>
        </row>
        <row r="42">
          <cell r="A42">
            <v>33</v>
          </cell>
          <cell r="B42" t="str">
            <v>BLANDFORD</v>
          </cell>
          <cell r="C42">
            <v>0</v>
          </cell>
          <cell r="F42">
            <v>466</v>
          </cell>
          <cell r="G42" t="str">
            <v>MARTHA'S VINEYARD</v>
          </cell>
          <cell r="H42" t="str">
            <v>Open</v>
          </cell>
        </row>
        <row r="43">
          <cell r="A43">
            <v>34</v>
          </cell>
          <cell r="B43" t="str">
            <v>BOLTON</v>
          </cell>
          <cell r="C43">
            <v>0</v>
          </cell>
          <cell r="F43">
            <v>469</v>
          </cell>
          <cell r="G43" t="str">
            <v>MATCH</v>
          </cell>
          <cell r="H43" t="str">
            <v>Open</v>
          </cell>
        </row>
        <row r="44">
          <cell r="A44">
            <v>35</v>
          </cell>
          <cell r="B44" t="str">
            <v>BOSTON</v>
          </cell>
          <cell r="C44">
            <v>1</v>
          </cell>
          <cell r="F44">
            <v>470</v>
          </cell>
          <cell r="G44" t="str">
            <v>MYSTIC VALLEY REGIONAL</v>
          </cell>
          <cell r="H44" t="str">
            <v>Open</v>
          </cell>
        </row>
        <row r="45">
          <cell r="A45">
            <v>36</v>
          </cell>
          <cell r="B45" t="str">
            <v>BOURNE</v>
          </cell>
          <cell r="C45">
            <v>1</v>
          </cell>
          <cell r="F45">
            <v>474</v>
          </cell>
          <cell r="G45" t="str">
            <v>SIZER SCHOOL, A NORTH CENTRAL CHARTER ESSENTIAL SCHOOL</v>
          </cell>
          <cell r="H45" t="str">
            <v>Open</v>
          </cell>
        </row>
        <row r="46">
          <cell r="A46">
            <v>37</v>
          </cell>
          <cell r="B46" t="str">
            <v>BOXBOROUGH</v>
          </cell>
          <cell r="C46">
            <v>0</v>
          </cell>
          <cell r="F46">
            <v>478</v>
          </cell>
          <cell r="G46" t="str">
            <v>FRANCIS W. PARKER CHARTER ESSENTIAL</v>
          </cell>
          <cell r="H46" t="str">
            <v>Open</v>
          </cell>
        </row>
        <row r="47">
          <cell r="A47">
            <v>38</v>
          </cell>
          <cell r="B47" t="str">
            <v>BOXFORD</v>
          </cell>
          <cell r="C47">
            <v>1</v>
          </cell>
          <cell r="F47">
            <v>479</v>
          </cell>
          <cell r="G47" t="str">
            <v>PIONEER VALLEY PERFORMING ARTS</v>
          </cell>
          <cell r="H47" t="str">
            <v>Open</v>
          </cell>
        </row>
        <row r="48">
          <cell r="A48">
            <v>39</v>
          </cell>
          <cell r="B48" t="str">
            <v>BOYLSTON</v>
          </cell>
          <cell r="C48">
            <v>0</v>
          </cell>
          <cell r="F48">
            <v>481</v>
          </cell>
          <cell r="G48" t="str">
            <v>BOSTON RENAISSANCE</v>
          </cell>
          <cell r="H48" t="str">
            <v>Open</v>
          </cell>
        </row>
        <row r="49">
          <cell r="A49">
            <v>40</v>
          </cell>
          <cell r="B49" t="str">
            <v>BRAINTREE</v>
          </cell>
          <cell r="C49">
            <v>1</v>
          </cell>
          <cell r="F49">
            <v>482</v>
          </cell>
          <cell r="G49" t="str">
            <v>RIVER VALLEY</v>
          </cell>
          <cell r="H49" t="str">
            <v>Open</v>
          </cell>
        </row>
        <row r="50">
          <cell r="A50">
            <v>41</v>
          </cell>
          <cell r="B50" t="str">
            <v>BREWSTER</v>
          </cell>
          <cell r="C50">
            <v>1</v>
          </cell>
          <cell r="F50">
            <v>483</v>
          </cell>
          <cell r="G50" t="str">
            <v>RISING TIDE</v>
          </cell>
          <cell r="H50" t="str">
            <v>Open</v>
          </cell>
        </row>
        <row r="51">
          <cell r="A51">
            <v>42</v>
          </cell>
          <cell r="B51" t="str">
            <v>BRIDGEWATER</v>
          </cell>
          <cell r="C51">
            <v>0</v>
          </cell>
          <cell r="F51">
            <v>484</v>
          </cell>
          <cell r="G51" t="str">
            <v>ROXBURY PREPARATORY</v>
          </cell>
          <cell r="H51" t="str">
            <v>Open</v>
          </cell>
        </row>
        <row r="52">
          <cell r="A52">
            <v>43</v>
          </cell>
          <cell r="B52" t="str">
            <v>BRIMFIELD</v>
          </cell>
          <cell r="C52">
            <v>1</v>
          </cell>
          <cell r="F52">
            <v>485</v>
          </cell>
          <cell r="G52" t="str">
            <v>SALEM ACADEMY</v>
          </cell>
          <cell r="H52" t="str">
            <v>Open</v>
          </cell>
        </row>
        <row r="53">
          <cell r="A53">
            <v>44</v>
          </cell>
          <cell r="B53" t="str">
            <v>BROCKTON</v>
          </cell>
          <cell r="C53">
            <v>1</v>
          </cell>
          <cell r="F53">
            <v>486</v>
          </cell>
          <cell r="G53" t="str">
            <v>LEARNING FIRST</v>
          </cell>
          <cell r="H53" t="str">
            <v>Open</v>
          </cell>
        </row>
        <row r="54">
          <cell r="A54">
            <v>45</v>
          </cell>
          <cell r="B54" t="str">
            <v>BROOKFIELD</v>
          </cell>
          <cell r="C54">
            <v>1</v>
          </cell>
          <cell r="F54">
            <v>487</v>
          </cell>
          <cell r="G54" t="str">
            <v>PROSPECT HILL ACADEMY</v>
          </cell>
          <cell r="H54" t="str">
            <v>Open</v>
          </cell>
        </row>
        <row r="55">
          <cell r="A55">
            <v>46</v>
          </cell>
          <cell r="B55" t="str">
            <v>BROOKLINE</v>
          </cell>
          <cell r="C55">
            <v>1</v>
          </cell>
          <cell r="F55">
            <v>488</v>
          </cell>
          <cell r="G55" t="str">
            <v>SOUTH SHORE</v>
          </cell>
          <cell r="H55" t="str">
            <v>Open</v>
          </cell>
        </row>
        <row r="56">
          <cell r="A56">
            <v>47</v>
          </cell>
          <cell r="B56" t="str">
            <v>BUCKLAND</v>
          </cell>
          <cell r="C56">
            <v>0</v>
          </cell>
          <cell r="F56">
            <v>489</v>
          </cell>
          <cell r="G56" t="str">
            <v>STURGIS</v>
          </cell>
          <cell r="H56" t="str">
            <v>Open</v>
          </cell>
        </row>
        <row r="57">
          <cell r="A57">
            <v>48</v>
          </cell>
          <cell r="B57" t="str">
            <v>BURLINGTON</v>
          </cell>
          <cell r="C57">
            <v>1</v>
          </cell>
          <cell r="F57">
            <v>491</v>
          </cell>
          <cell r="G57" t="str">
            <v>ATLANTIS</v>
          </cell>
          <cell r="H57" t="str">
            <v>Open</v>
          </cell>
        </row>
        <row r="58">
          <cell r="A58">
            <v>49</v>
          </cell>
          <cell r="B58" t="str">
            <v>CAMBRIDGE</v>
          </cell>
          <cell r="C58">
            <v>1</v>
          </cell>
          <cell r="F58">
            <v>492</v>
          </cell>
          <cell r="G58" t="str">
            <v>MARTIN LUTHER KING JR CS OF EXCELLENCE</v>
          </cell>
          <cell r="H58" t="str">
            <v>Open</v>
          </cell>
        </row>
        <row r="59">
          <cell r="A59">
            <v>50</v>
          </cell>
          <cell r="B59" t="str">
            <v>CANTON</v>
          </cell>
          <cell r="C59">
            <v>1</v>
          </cell>
          <cell r="F59">
            <v>493</v>
          </cell>
          <cell r="G59" t="str">
            <v>PHOENIX ACADEMY CHELSEA</v>
          </cell>
          <cell r="H59" t="str">
            <v>Open</v>
          </cell>
        </row>
        <row r="60">
          <cell r="A60">
            <v>51</v>
          </cell>
          <cell r="B60" t="str">
            <v>CARLISLE</v>
          </cell>
          <cell r="C60">
            <v>1</v>
          </cell>
          <cell r="F60">
            <v>494</v>
          </cell>
          <cell r="G60" t="str">
            <v>PIONEER CS OF SCIENCE</v>
          </cell>
          <cell r="H60" t="str">
            <v>Open</v>
          </cell>
        </row>
        <row r="61">
          <cell r="A61">
            <v>52</v>
          </cell>
          <cell r="B61" t="str">
            <v>CARVER</v>
          </cell>
          <cell r="C61">
            <v>1</v>
          </cell>
          <cell r="F61">
            <v>496</v>
          </cell>
          <cell r="G61" t="str">
            <v>GLOBAL LEARNING</v>
          </cell>
          <cell r="H61" t="str">
            <v>Open</v>
          </cell>
        </row>
        <row r="62">
          <cell r="A62">
            <v>53</v>
          </cell>
          <cell r="B62" t="str">
            <v>CHARLEMONT</v>
          </cell>
          <cell r="C62">
            <v>0</v>
          </cell>
          <cell r="F62">
            <v>497</v>
          </cell>
          <cell r="G62" t="str">
            <v>PIONEER VALLEY CHINESE IMMERSION</v>
          </cell>
          <cell r="H62" t="str">
            <v>Open</v>
          </cell>
        </row>
        <row r="63">
          <cell r="A63">
            <v>54</v>
          </cell>
          <cell r="B63" t="str">
            <v>CHARLTON</v>
          </cell>
          <cell r="C63">
            <v>0</v>
          </cell>
          <cell r="F63">
            <v>498</v>
          </cell>
          <cell r="G63" t="str">
            <v>VERITAS PREPARATORY</v>
          </cell>
          <cell r="H63" t="str">
            <v>Open</v>
          </cell>
        </row>
        <row r="64">
          <cell r="A64">
            <v>55</v>
          </cell>
          <cell r="B64" t="str">
            <v>CHATHAM</v>
          </cell>
          <cell r="C64">
            <v>0</v>
          </cell>
          <cell r="F64">
            <v>499</v>
          </cell>
          <cell r="G64" t="str">
            <v>HAMPDEN CS OF SCIENCE</v>
          </cell>
          <cell r="H64" t="str">
            <v>Open</v>
          </cell>
        </row>
        <row r="65">
          <cell r="A65">
            <v>56</v>
          </cell>
          <cell r="B65" t="str">
            <v>CHELMSFORD</v>
          </cell>
          <cell r="C65">
            <v>1</v>
          </cell>
          <cell r="F65">
            <v>3502</v>
          </cell>
          <cell r="G65" t="str">
            <v>BAYSTATE ACADEMY</v>
          </cell>
          <cell r="H65" t="str">
            <v>Open</v>
          </cell>
        </row>
        <row r="66">
          <cell r="A66">
            <v>57</v>
          </cell>
          <cell r="B66" t="str">
            <v>CHELSEA</v>
          </cell>
          <cell r="C66">
            <v>1</v>
          </cell>
          <cell r="F66">
            <v>3503</v>
          </cell>
          <cell r="G66" t="str">
            <v>COLLEGIATE CS OF LOWELL</v>
          </cell>
          <cell r="H66" t="str">
            <v>Open</v>
          </cell>
        </row>
        <row r="67">
          <cell r="A67">
            <v>58</v>
          </cell>
          <cell r="B67" t="str">
            <v>CHESHIRE</v>
          </cell>
          <cell r="C67">
            <v>0</v>
          </cell>
          <cell r="F67">
            <v>3506</v>
          </cell>
          <cell r="G67" t="str">
            <v>PIONEER CS OF SCIENCE II</v>
          </cell>
          <cell r="H67" t="str">
            <v>Open</v>
          </cell>
        </row>
        <row r="68">
          <cell r="A68">
            <v>59</v>
          </cell>
          <cell r="B68" t="str">
            <v>CHESTER</v>
          </cell>
          <cell r="C68">
            <v>0</v>
          </cell>
          <cell r="F68">
            <v>3508</v>
          </cell>
          <cell r="G68" t="str">
            <v>PHOENIX ACADEMY SPRINGFIELD</v>
          </cell>
          <cell r="H68" t="str">
            <v>Open</v>
          </cell>
        </row>
        <row r="69">
          <cell r="A69">
            <v>60</v>
          </cell>
          <cell r="B69" t="str">
            <v>CHESTERFIELD</v>
          </cell>
          <cell r="C69">
            <v>0</v>
          </cell>
          <cell r="F69">
            <v>3509</v>
          </cell>
          <cell r="G69" t="str">
            <v>ARGOSY COLLEGIATE</v>
          </cell>
          <cell r="H69" t="str">
            <v>Open</v>
          </cell>
        </row>
        <row r="70">
          <cell r="A70">
            <v>61</v>
          </cell>
          <cell r="B70" t="str">
            <v>CHICOPEE</v>
          </cell>
          <cell r="C70">
            <v>1</v>
          </cell>
          <cell r="F70">
            <v>3510</v>
          </cell>
          <cell r="G70" t="str">
            <v>SPRINGFIELD PREPARATORY</v>
          </cell>
          <cell r="H70" t="str">
            <v>Open</v>
          </cell>
        </row>
        <row r="71">
          <cell r="A71">
            <v>62</v>
          </cell>
          <cell r="B71" t="str">
            <v>CHILMARK</v>
          </cell>
          <cell r="C71">
            <v>0</v>
          </cell>
          <cell r="F71">
            <v>3513</v>
          </cell>
          <cell r="G71" t="str">
            <v>NEW HEIGHTS CS OF BROCKTON</v>
          </cell>
          <cell r="H71" t="str">
            <v>Open</v>
          </cell>
        </row>
        <row r="72">
          <cell r="A72">
            <v>63</v>
          </cell>
          <cell r="B72" t="str">
            <v>CLARKSBURG</v>
          </cell>
          <cell r="C72">
            <v>1</v>
          </cell>
          <cell r="F72">
            <v>3514</v>
          </cell>
          <cell r="G72" t="str">
            <v>LIBERTAS ACADEMY</v>
          </cell>
          <cell r="H72" t="str">
            <v>Open</v>
          </cell>
        </row>
        <row r="73">
          <cell r="A73">
            <v>64</v>
          </cell>
          <cell r="B73" t="str">
            <v>CLINTON</v>
          </cell>
          <cell r="C73">
            <v>1</v>
          </cell>
          <cell r="F73">
            <v>3515</v>
          </cell>
          <cell r="G73" t="str">
            <v>OLD STURBRIDGE ACADEMY</v>
          </cell>
          <cell r="H73" t="str">
            <v>Open</v>
          </cell>
        </row>
        <row r="74">
          <cell r="A74">
            <v>65</v>
          </cell>
          <cell r="B74" t="str">
            <v>COHASSET</v>
          </cell>
          <cell r="C74">
            <v>1</v>
          </cell>
          <cell r="F74">
            <v>3517</v>
          </cell>
          <cell r="G74" t="str">
            <v>MAP ACADEMY</v>
          </cell>
          <cell r="H74" t="str">
            <v>Open</v>
          </cell>
        </row>
        <row r="75">
          <cell r="A75">
            <v>66</v>
          </cell>
          <cell r="B75" t="str">
            <v>COLRAIN</v>
          </cell>
          <cell r="C75">
            <v>0</v>
          </cell>
          <cell r="F75">
            <v>3518</v>
          </cell>
          <cell r="G75" t="str">
            <v>PHOENIX ACADEMY LAWRENCE</v>
          </cell>
          <cell r="H75" t="str">
            <v>Open</v>
          </cell>
        </row>
        <row r="76">
          <cell r="A76">
            <v>67</v>
          </cell>
          <cell r="B76" t="str">
            <v>CONCORD</v>
          </cell>
          <cell r="C76">
            <v>1</v>
          </cell>
          <cell r="F76">
            <v>3519</v>
          </cell>
          <cell r="G76" t="str">
            <v>WORCESTER CULTURAL ACADEMY</v>
          </cell>
          <cell r="H76" t="str">
            <v>Open</v>
          </cell>
        </row>
        <row r="77">
          <cell r="A77">
            <v>68</v>
          </cell>
          <cell r="B77" t="str">
            <v>CONWAY</v>
          </cell>
          <cell r="C77">
            <v>1</v>
          </cell>
        </row>
        <row r="78">
          <cell r="A78">
            <v>69</v>
          </cell>
          <cell r="B78" t="str">
            <v>CUMMINGTON</v>
          </cell>
          <cell r="C78">
            <v>0</v>
          </cell>
        </row>
        <row r="79">
          <cell r="A79">
            <v>70</v>
          </cell>
          <cell r="B79" t="str">
            <v>DALTON</v>
          </cell>
          <cell r="C79">
            <v>0</v>
          </cell>
        </row>
        <row r="80">
          <cell r="A80">
            <v>71</v>
          </cell>
          <cell r="B80" t="str">
            <v>DANVERS</v>
          </cell>
          <cell r="C80">
            <v>1</v>
          </cell>
        </row>
        <row r="81">
          <cell r="A81">
            <v>72</v>
          </cell>
          <cell r="B81" t="str">
            <v>DARTMOUTH</v>
          </cell>
          <cell r="C81">
            <v>1</v>
          </cell>
        </row>
        <row r="82">
          <cell r="A82">
            <v>73</v>
          </cell>
          <cell r="B82" t="str">
            <v>DEDHAM</v>
          </cell>
          <cell r="C82">
            <v>1</v>
          </cell>
        </row>
        <row r="83">
          <cell r="A83">
            <v>74</v>
          </cell>
          <cell r="B83" t="str">
            <v>DEERFIELD</v>
          </cell>
          <cell r="C83">
            <v>1</v>
          </cell>
        </row>
        <row r="84">
          <cell r="A84">
            <v>75</v>
          </cell>
          <cell r="B84" t="str">
            <v>DENNIS</v>
          </cell>
          <cell r="C84">
            <v>0</v>
          </cell>
        </row>
        <row r="85">
          <cell r="A85">
            <v>76</v>
          </cell>
          <cell r="B85" t="str">
            <v>DIGHTON</v>
          </cell>
          <cell r="C85">
            <v>0</v>
          </cell>
        </row>
        <row r="86">
          <cell r="A86">
            <v>77</v>
          </cell>
          <cell r="B86" t="str">
            <v>DOUGLAS</v>
          </cell>
          <cell r="C86">
            <v>1</v>
          </cell>
        </row>
        <row r="87">
          <cell r="A87">
            <v>78</v>
          </cell>
          <cell r="B87" t="str">
            <v>DOVER</v>
          </cell>
          <cell r="C87">
            <v>1</v>
          </cell>
        </row>
        <row r="88">
          <cell r="A88">
            <v>79</v>
          </cell>
          <cell r="B88" t="str">
            <v>DRACUT</v>
          </cell>
          <cell r="C88">
            <v>1</v>
          </cell>
        </row>
        <row r="89">
          <cell r="A89">
            <v>80</v>
          </cell>
          <cell r="B89" t="str">
            <v>DUDLEY</v>
          </cell>
          <cell r="C89">
            <v>0</v>
          </cell>
        </row>
        <row r="90">
          <cell r="A90">
            <v>81</v>
          </cell>
          <cell r="B90" t="str">
            <v>DUNSTABLE</v>
          </cell>
          <cell r="C90">
            <v>0</v>
          </cell>
        </row>
        <row r="91">
          <cell r="A91">
            <v>82</v>
          </cell>
          <cell r="B91" t="str">
            <v>DUXBURY</v>
          </cell>
          <cell r="C91">
            <v>1</v>
          </cell>
        </row>
        <row r="92">
          <cell r="A92">
            <v>83</v>
          </cell>
          <cell r="B92" t="str">
            <v>EAST BRIDGEWATER</v>
          </cell>
          <cell r="C92">
            <v>1</v>
          </cell>
        </row>
        <row r="93">
          <cell r="A93">
            <v>84</v>
          </cell>
          <cell r="B93" t="str">
            <v>EAST BROOKFIELD</v>
          </cell>
          <cell r="C93">
            <v>0</v>
          </cell>
        </row>
        <row r="94">
          <cell r="A94">
            <v>85</v>
          </cell>
          <cell r="B94" t="str">
            <v>EASTHAM</v>
          </cell>
          <cell r="C94">
            <v>1</v>
          </cell>
        </row>
        <row r="95">
          <cell r="A95">
            <v>86</v>
          </cell>
          <cell r="B95" t="str">
            <v>EASTHAMPTON</v>
          </cell>
          <cell r="C95">
            <v>1</v>
          </cell>
        </row>
        <row r="96">
          <cell r="A96">
            <v>87</v>
          </cell>
          <cell r="B96" t="str">
            <v>EAST LONGMEADOW</v>
          </cell>
          <cell r="C96">
            <v>1</v>
          </cell>
        </row>
        <row r="97">
          <cell r="A97">
            <v>88</v>
          </cell>
          <cell r="B97" t="str">
            <v>EASTON</v>
          </cell>
          <cell r="C97">
            <v>1</v>
          </cell>
        </row>
        <row r="98">
          <cell r="A98">
            <v>89</v>
          </cell>
          <cell r="B98" t="str">
            <v>EDGARTOWN</v>
          </cell>
          <cell r="C98">
            <v>1</v>
          </cell>
        </row>
        <row r="99">
          <cell r="A99">
            <v>90</v>
          </cell>
          <cell r="B99" t="str">
            <v>EGREMONT</v>
          </cell>
          <cell r="C99">
            <v>0</v>
          </cell>
        </row>
        <row r="100">
          <cell r="A100">
            <v>91</v>
          </cell>
          <cell r="B100" t="str">
            <v>ERVING</v>
          </cell>
          <cell r="C100">
            <v>1</v>
          </cell>
        </row>
        <row r="101">
          <cell r="A101">
            <v>92</v>
          </cell>
          <cell r="B101" t="str">
            <v>ESSEX</v>
          </cell>
          <cell r="C101">
            <v>0</v>
          </cell>
        </row>
        <row r="102">
          <cell r="A102">
            <v>93</v>
          </cell>
          <cell r="B102" t="str">
            <v>EVERETT</v>
          </cell>
          <cell r="C102">
            <v>1</v>
          </cell>
        </row>
        <row r="103">
          <cell r="A103">
            <v>94</v>
          </cell>
          <cell r="B103" t="str">
            <v>FAIRHAVEN</v>
          </cell>
          <cell r="C103">
            <v>1</v>
          </cell>
        </row>
        <row r="104">
          <cell r="A104">
            <v>95</v>
          </cell>
          <cell r="B104" t="str">
            <v>FALL RIVER</v>
          </cell>
          <cell r="C104">
            <v>1</v>
          </cell>
        </row>
        <row r="105">
          <cell r="A105">
            <v>96</v>
          </cell>
          <cell r="B105" t="str">
            <v>FALMOUTH</v>
          </cell>
          <cell r="C105">
            <v>1</v>
          </cell>
        </row>
        <row r="106">
          <cell r="A106">
            <v>97</v>
          </cell>
          <cell r="B106" t="str">
            <v>FITCHBURG</v>
          </cell>
          <cell r="C106">
            <v>1</v>
          </cell>
        </row>
        <row r="107">
          <cell r="A107">
            <v>98</v>
          </cell>
          <cell r="B107" t="str">
            <v>FLORIDA</v>
          </cell>
          <cell r="C107">
            <v>1</v>
          </cell>
        </row>
        <row r="108">
          <cell r="A108">
            <v>99</v>
          </cell>
          <cell r="B108" t="str">
            <v>FOXBOROUGH</v>
          </cell>
          <cell r="C108">
            <v>1</v>
          </cell>
        </row>
        <row r="109">
          <cell r="A109">
            <v>100</v>
          </cell>
          <cell r="B109" t="str">
            <v>FRAMINGHAM</v>
          </cell>
          <cell r="C109">
            <v>1</v>
          </cell>
        </row>
        <row r="110">
          <cell r="A110">
            <v>101</v>
          </cell>
          <cell r="B110" t="str">
            <v>FRANKLIN</v>
          </cell>
          <cell r="C110">
            <v>1</v>
          </cell>
        </row>
        <row r="111">
          <cell r="A111">
            <v>102</v>
          </cell>
          <cell r="B111" t="str">
            <v>FREETOWN</v>
          </cell>
          <cell r="C111">
            <v>0</v>
          </cell>
        </row>
        <row r="112">
          <cell r="A112">
            <v>103</v>
          </cell>
          <cell r="B112" t="str">
            <v>GARDNER</v>
          </cell>
          <cell r="C112">
            <v>1</v>
          </cell>
        </row>
        <row r="113">
          <cell r="A113">
            <v>104</v>
          </cell>
          <cell r="B113" t="str">
            <v>AQUINNAH</v>
          </cell>
          <cell r="C113">
            <v>0</v>
          </cell>
        </row>
        <row r="114">
          <cell r="A114">
            <v>105</v>
          </cell>
          <cell r="B114" t="str">
            <v>GEORGETOWN</v>
          </cell>
          <cell r="C114">
            <v>1</v>
          </cell>
        </row>
        <row r="115">
          <cell r="A115">
            <v>106</v>
          </cell>
          <cell r="B115" t="str">
            <v>GILL</v>
          </cell>
          <cell r="C115">
            <v>0</v>
          </cell>
        </row>
        <row r="116">
          <cell r="A116">
            <v>107</v>
          </cell>
          <cell r="B116" t="str">
            <v>GLOUCESTER</v>
          </cell>
          <cell r="C116">
            <v>1</v>
          </cell>
        </row>
        <row r="117">
          <cell r="A117">
            <v>108</v>
          </cell>
          <cell r="B117" t="str">
            <v>GOSHEN</v>
          </cell>
          <cell r="C117">
            <v>0</v>
          </cell>
        </row>
        <row r="118">
          <cell r="A118">
            <v>109</v>
          </cell>
          <cell r="B118" t="str">
            <v>GOSNOLD</v>
          </cell>
          <cell r="C118">
            <v>0</v>
          </cell>
        </row>
        <row r="119">
          <cell r="A119">
            <v>110</v>
          </cell>
          <cell r="B119" t="str">
            <v>GRAFTON</v>
          </cell>
          <cell r="C119">
            <v>1</v>
          </cell>
        </row>
        <row r="120">
          <cell r="A120">
            <v>111</v>
          </cell>
          <cell r="B120" t="str">
            <v>GRANBY</v>
          </cell>
          <cell r="C120">
            <v>1</v>
          </cell>
        </row>
        <row r="121">
          <cell r="A121">
            <v>112</v>
          </cell>
          <cell r="B121" t="str">
            <v>GRANVILLE</v>
          </cell>
          <cell r="C121">
            <v>0</v>
          </cell>
        </row>
        <row r="122">
          <cell r="A122">
            <v>113</v>
          </cell>
          <cell r="B122" t="str">
            <v>GREAT BARRINGTON</v>
          </cell>
          <cell r="C122">
            <v>0</v>
          </cell>
        </row>
        <row r="123">
          <cell r="A123">
            <v>114</v>
          </cell>
          <cell r="B123" t="str">
            <v>GREENFIELD</v>
          </cell>
          <cell r="C123">
            <v>1</v>
          </cell>
        </row>
        <row r="124">
          <cell r="A124">
            <v>115</v>
          </cell>
          <cell r="B124" t="str">
            <v>GROTON</v>
          </cell>
          <cell r="C124">
            <v>0</v>
          </cell>
        </row>
        <row r="125">
          <cell r="A125">
            <v>116</v>
          </cell>
          <cell r="B125" t="str">
            <v>GROVELAND</v>
          </cell>
          <cell r="C125">
            <v>0</v>
          </cell>
        </row>
        <row r="126">
          <cell r="A126">
            <v>117</v>
          </cell>
          <cell r="B126" t="str">
            <v>HADLEY</v>
          </cell>
          <cell r="C126">
            <v>1</v>
          </cell>
        </row>
        <row r="127">
          <cell r="A127">
            <v>118</v>
          </cell>
          <cell r="B127" t="str">
            <v>HALIFAX</v>
          </cell>
          <cell r="C127">
            <v>1</v>
          </cell>
        </row>
        <row r="128">
          <cell r="A128">
            <v>119</v>
          </cell>
          <cell r="B128" t="str">
            <v>HAMILTON</v>
          </cell>
          <cell r="C128">
            <v>0</v>
          </cell>
        </row>
        <row r="129">
          <cell r="A129">
            <v>120</v>
          </cell>
          <cell r="B129" t="str">
            <v>HAMPDEN</v>
          </cell>
          <cell r="C129">
            <v>0</v>
          </cell>
        </row>
        <row r="130">
          <cell r="A130">
            <v>121</v>
          </cell>
          <cell r="B130" t="str">
            <v>HANCOCK</v>
          </cell>
          <cell r="C130">
            <v>1</v>
          </cell>
        </row>
        <row r="131">
          <cell r="A131">
            <v>122</v>
          </cell>
          <cell r="B131" t="str">
            <v>HANOVER</v>
          </cell>
          <cell r="C131">
            <v>1</v>
          </cell>
        </row>
        <row r="132">
          <cell r="A132">
            <v>123</v>
          </cell>
          <cell r="B132" t="str">
            <v>HANSON</v>
          </cell>
          <cell r="C132">
            <v>0</v>
          </cell>
        </row>
        <row r="133">
          <cell r="A133">
            <v>124</v>
          </cell>
          <cell r="B133" t="str">
            <v>HARDWICK</v>
          </cell>
          <cell r="C133">
            <v>0</v>
          </cell>
        </row>
        <row r="134">
          <cell r="A134">
            <v>125</v>
          </cell>
          <cell r="B134" t="str">
            <v>HARVARD</v>
          </cell>
          <cell r="C134">
            <v>1</v>
          </cell>
        </row>
        <row r="135">
          <cell r="A135">
            <v>126</v>
          </cell>
          <cell r="B135" t="str">
            <v>HARWICH</v>
          </cell>
          <cell r="C135">
            <v>0</v>
          </cell>
        </row>
        <row r="136">
          <cell r="A136">
            <v>127</v>
          </cell>
          <cell r="B136" t="str">
            <v>HATFIELD</v>
          </cell>
          <cell r="C136">
            <v>1</v>
          </cell>
        </row>
        <row r="137">
          <cell r="A137">
            <v>128</v>
          </cell>
          <cell r="B137" t="str">
            <v>HAVERHILL</v>
          </cell>
          <cell r="C137">
            <v>1</v>
          </cell>
        </row>
        <row r="138">
          <cell r="A138">
            <v>129</v>
          </cell>
          <cell r="B138" t="str">
            <v>HAWLEY</v>
          </cell>
          <cell r="C138">
            <v>0</v>
          </cell>
        </row>
        <row r="139">
          <cell r="A139">
            <v>130</v>
          </cell>
          <cell r="B139" t="str">
            <v>HEATH</v>
          </cell>
          <cell r="C139">
            <v>0</v>
          </cell>
        </row>
        <row r="140">
          <cell r="A140">
            <v>131</v>
          </cell>
          <cell r="B140" t="str">
            <v>HINGHAM</v>
          </cell>
          <cell r="C140">
            <v>1</v>
          </cell>
        </row>
        <row r="141">
          <cell r="A141">
            <v>132</v>
          </cell>
          <cell r="B141" t="str">
            <v>HINSDALE</v>
          </cell>
          <cell r="C141">
            <v>0</v>
          </cell>
        </row>
        <row r="142">
          <cell r="A142">
            <v>133</v>
          </cell>
          <cell r="B142" t="str">
            <v>HOLBROOK</v>
          </cell>
          <cell r="C142">
            <v>1</v>
          </cell>
        </row>
        <row r="143">
          <cell r="A143">
            <v>134</v>
          </cell>
          <cell r="B143" t="str">
            <v>HOLDEN</v>
          </cell>
          <cell r="C143">
            <v>0</v>
          </cell>
        </row>
        <row r="144">
          <cell r="A144">
            <v>135</v>
          </cell>
          <cell r="B144" t="str">
            <v>HOLLAND</v>
          </cell>
          <cell r="C144">
            <v>1</v>
          </cell>
        </row>
        <row r="145">
          <cell r="A145">
            <v>136</v>
          </cell>
          <cell r="B145" t="str">
            <v>HOLLISTON</v>
          </cell>
          <cell r="C145">
            <v>1</v>
          </cell>
        </row>
        <row r="146">
          <cell r="A146">
            <v>137</v>
          </cell>
          <cell r="B146" t="str">
            <v>HOLYOKE</v>
          </cell>
          <cell r="C146">
            <v>1</v>
          </cell>
        </row>
        <row r="147">
          <cell r="A147">
            <v>138</v>
          </cell>
          <cell r="B147" t="str">
            <v>HOPEDALE</v>
          </cell>
          <cell r="C147">
            <v>1</v>
          </cell>
        </row>
        <row r="148">
          <cell r="A148">
            <v>139</v>
          </cell>
          <cell r="B148" t="str">
            <v>HOPKINTON</v>
          </cell>
          <cell r="C148">
            <v>1</v>
          </cell>
        </row>
        <row r="149">
          <cell r="A149">
            <v>140</v>
          </cell>
          <cell r="B149" t="str">
            <v>HUBBARDSTON</v>
          </cell>
          <cell r="C149">
            <v>0</v>
          </cell>
        </row>
        <row r="150">
          <cell r="A150">
            <v>141</v>
          </cell>
          <cell r="B150" t="str">
            <v>HUDSON</v>
          </cell>
          <cell r="C150">
            <v>1</v>
          </cell>
        </row>
        <row r="151">
          <cell r="A151">
            <v>142</v>
          </cell>
          <cell r="B151" t="str">
            <v>HULL</v>
          </cell>
          <cell r="C151">
            <v>1</v>
          </cell>
        </row>
        <row r="152">
          <cell r="A152">
            <v>143</v>
          </cell>
          <cell r="B152" t="str">
            <v>HUNTINGTON</v>
          </cell>
          <cell r="C152">
            <v>0</v>
          </cell>
        </row>
        <row r="153">
          <cell r="A153">
            <v>144</v>
          </cell>
          <cell r="B153" t="str">
            <v>IPSWICH</v>
          </cell>
          <cell r="C153">
            <v>1</v>
          </cell>
        </row>
        <row r="154">
          <cell r="A154">
            <v>145</v>
          </cell>
          <cell r="B154" t="str">
            <v>KINGSTON</v>
          </cell>
          <cell r="C154">
            <v>1</v>
          </cell>
        </row>
        <row r="155">
          <cell r="A155">
            <v>146</v>
          </cell>
          <cell r="B155" t="str">
            <v>LAKEVILLE</v>
          </cell>
          <cell r="C155">
            <v>0</v>
          </cell>
        </row>
        <row r="156">
          <cell r="A156">
            <v>147</v>
          </cell>
          <cell r="B156" t="str">
            <v>LANCASTER</v>
          </cell>
          <cell r="C156">
            <v>0</v>
          </cell>
        </row>
        <row r="157">
          <cell r="A157">
            <v>148</v>
          </cell>
          <cell r="B157" t="str">
            <v>LANESBOROUGH</v>
          </cell>
          <cell r="C157">
            <v>0</v>
          </cell>
        </row>
        <row r="158">
          <cell r="A158">
            <v>149</v>
          </cell>
          <cell r="B158" t="str">
            <v>LAWRENCE</v>
          </cell>
          <cell r="C158">
            <v>1</v>
          </cell>
        </row>
        <row r="159">
          <cell r="A159">
            <v>150</v>
          </cell>
          <cell r="B159" t="str">
            <v>LEE</v>
          </cell>
          <cell r="C159">
            <v>1</v>
          </cell>
        </row>
        <row r="160">
          <cell r="A160">
            <v>151</v>
          </cell>
          <cell r="B160" t="str">
            <v>LEICESTER</v>
          </cell>
          <cell r="C160">
            <v>1</v>
          </cell>
        </row>
        <row r="161">
          <cell r="A161">
            <v>152</v>
          </cell>
          <cell r="B161" t="str">
            <v>LENOX</v>
          </cell>
          <cell r="C161">
            <v>1</v>
          </cell>
        </row>
        <row r="162">
          <cell r="A162">
            <v>153</v>
          </cell>
          <cell r="B162" t="str">
            <v>LEOMINSTER</v>
          </cell>
          <cell r="C162">
            <v>1</v>
          </cell>
        </row>
        <row r="163">
          <cell r="A163">
            <v>154</v>
          </cell>
          <cell r="B163" t="str">
            <v>LEVERETT</v>
          </cell>
          <cell r="C163">
            <v>1</v>
          </cell>
        </row>
        <row r="164">
          <cell r="A164">
            <v>155</v>
          </cell>
          <cell r="B164" t="str">
            <v>LEXINGTON</v>
          </cell>
          <cell r="C164">
            <v>1</v>
          </cell>
        </row>
        <row r="165">
          <cell r="A165">
            <v>156</v>
          </cell>
          <cell r="B165" t="str">
            <v>LEYDEN</v>
          </cell>
          <cell r="C165">
            <v>0</v>
          </cell>
        </row>
        <row r="166">
          <cell r="A166">
            <v>157</v>
          </cell>
          <cell r="B166" t="str">
            <v>LINCOLN</v>
          </cell>
          <cell r="C166">
            <v>1</v>
          </cell>
        </row>
        <row r="167">
          <cell r="A167">
            <v>158</v>
          </cell>
          <cell r="B167" t="str">
            <v>LITTLETON</v>
          </cell>
          <cell r="C167">
            <v>1</v>
          </cell>
        </row>
        <row r="168">
          <cell r="A168">
            <v>159</v>
          </cell>
          <cell r="B168" t="str">
            <v>LONGMEADOW</v>
          </cell>
          <cell r="C168">
            <v>1</v>
          </cell>
        </row>
        <row r="169">
          <cell r="A169">
            <v>160</v>
          </cell>
          <cell r="B169" t="str">
            <v>LOWELL</v>
          </cell>
          <cell r="C169">
            <v>1</v>
          </cell>
        </row>
        <row r="170">
          <cell r="A170">
            <v>161</v>
          </cell>
          <cell r="B170" t="str">
            <v>LUDLOW</v>
          </cell>
          <cell r="C170">
            <v>1</v>
          </cell>
        </row>
        <row r="171">
          <cell r="A171">
            <v>162</v>
          </cell>
          <cell r="B171" t="str">
            <v>LUNENBURG</v>
          </cell>
          <cell r="C171">
            <v>1</v>
          </cell>
        </row>
        <row r="172">
          <cell r="A172">
            <v>163</v>
          </cell>
          <cell r="B172" t="str">
            <v>LYNN</v>
          </cell>
          <cell r="C172">
            <v>1</v>
          </cell>
        </row>
        <row r="173">
          <cell r="A173">
            <v>164</v>
          </cell>
          <cell r="B173" t="str">
            <v>LYNNFIELD</v>
          </cell>
          <cell r="C173">
            <v>1</v>
          </cell>
        </row>
        <row r="174">
          <cell r="A174">
            <v>165</v>
          </cell>
          <cell r="B174" t="str">
            <v>MALDEN</v>
          </cell>
          <cell r="C174">
            <v>1</v>
          </cell>
        </row>
        <row r="175">
          <cell r="A175">
            <v>166</v>
          </cell>
          <cell r="B175" t="str">
            <v>MANCHESTER</v>
          </cell>
          <cell r="C175">
            <v>0</v>
          </cell>
        </row>
        <row r="176">
          <cell r="A176">
            <v>167</v>
          </cell>
          <cell r="B176" t="str">
            <v>MANSFIELD</v>
          </cell>
          <cell r="C176">
            <v>1</v>
          </cell>
        </row>
        <row r="177">
          <cell r="A177">
            <v>168</v>
          </cell>
          <cell r="B177" t="str">
            <v>MARBLEHEAD</v>
          </cell>
          <cell r="C177">
            <v>1</v>
          </cell>
        </row>
        <row r="178">
          <cell r="A178">
            <v>169</v>
          </cell>
          <cell r="B178" t="str">
            <v>MARION</v>
          </cell>
          <cell r="C178">
            <v>1</v>
          </cell>
        </row>
        <row r="179">
          <cell r="A179">
            <v>170</v>
          </cell>
          <cell r="B179" t="str">
            <v>MARLBOROUGH</v>
          </cell>
          <cell r="C179">
            <v>1</v>
          </cell>
        </row>
        <row r="180">
          <cell r="A180">
            <v>171</v>
          </cell>
          <cell r="B180" t="str">
            <v>MARSHFIELD</v>
          </cell>
          <cell r="C180">
            <v>1</v>
          </cell>
        </row>
        <row r="181">
          <cell r="A181">
            <v>172</v>
          </cell>
          <cell r="B181" t="str">
            <v>MASHPEE</v>
          </cell>
          <cell r="C181">
            <v>1</v>
          </cell>
        </row>
        <row r="182">
          <cell r="A182">
            <v>173</v>
          </cell>
          <cell r="B182" t="str">
            <v>MATTAPOISETT</v>
          </cell>
          <cell r="C182">
            <v>1</v>
          </cell>
        </row>
        <row r="183">
          <cell r="A183">
            <v>174</v>
          </cell>
          <cell r="B183" t="str">
            <v>MAYNARD</v>
          </cell>
          <cell r="C183">
            <v>1</v>
          </cell>
        </row>
        <row r="184">
          <cell r="A184">
            <v>175</v>
          </cell>
          <cell r="B184" t="str">
            <v>MEDFIELD</v>
          </cell>
          <cell r="C184">
            <v>1</v>
          </cell>
        </row>
        <row r="185">
          <cell r="A185">
            <v>176</v>
          </cell>
          <cell r="B185" t="str">
            <v>MEDFORD</v>
          </cell>
          <cell r="C185">
            <v>1</v>
          </cell>
        </row>
        <row r="186">
          <cell r="A186">
            <v>177</v>
          </cell>
          <cell r="B186" t="str">
            <v>MEDWAY</v>
          </cell>
          <cell r="C186">
            <v>1</v>
          </cell>
        </row>
        <row r="187">
          <cell r="A187">
            <v>178</v>
          </cell>
          <cell r="B187" t="str">
            <v>MELROSE</v>
          </cell>
          <cell r="C187">
            <v>1</v>
          </cell>
        </row>
        <row r="188">
          <cell r="A188">
            <v>179</v>
          </cell>
          <cell r="B188" t="str">
            <v>MENDON</v>
          </cell>
          <cell r="C188">
            <v>0</v>
          </cell>
        </row>
        <row r="189">
          <cell r="A189">
            <v>180</v>
          </cell>
          <cell r="B189" t="str">
            <v>MERRIMAC</v>
          </cell>
          <cell r="C189">
            <v>0</v>
          </cell>
        </row>
        <row r="190">
          <cell r="A190">
            <v>181</v>
          </cell>
          <cell r="B190" t="str">
            <v>METHUEN</v>
          </cell>
          <cell r="C190">
            <v>1</v>
          </cell>
        </row>
        <row r="191">
          <cell r="A191">
            <v>182</v>
          </cell>
          <cell r="B191" t="str">
            <v>MIDDLEBOROUGH</v>
          </cell>
          <cell r="C191">
            <v>1</v>
          </cell>
        </row>
        <row r="192">
          <cell r="A192">
            <v>183</v>
          </cell>
          <cell r="B192" t="str">
            <v>MIDDLEFIELD</v>
          </cell>
          <cell r="C192">
            <v>0</v>
          </cell>
        </row>
        <row r="193">
          <cell r="A193">
            <v>184</v>
          </cell>
          <cell r="B193" t="str">
            <v>MIDDLETON</v>
          </cell>
          <cell r="C193">
            <v>1</v>
          </cell>
        </row>
        <row r="194">
          <cell r="A194">
            <v>185</v>
          </cell>
          <cell r="B194" t="str">
            <v>MILFORD</v>
          </cell>
          <cell r="C194">
            <v>1</v>
          </cell>
        </row>
        <row r="195">
          <cell r="A195">
            <v>186</v>
          </cell>
          <cell r="B195" t="str">
            <v>MILLBURY</v>
          </cell>
          <cell r="C195">
            <v>1</v>
          </cell>
        </row>
        <row r="196">
          <cell r="A196">
            <v>187</v>
          </cell>
          <cell r="B196" t="str">
            <v>MILLIS</v>
          </cell>
          <cell r="C196">
            <v>1</v>
          </cell>
        </row>
        <row r="197">
          <cell r="A197">
            <v>188</v>
          </cell>
          <cell r="B197" t="str">
            <v>MILLVILLE</v>
          </cell>
          <cell r="C197">
            <v>0</v>
          </cell>
        </row>
        <row r="198">
          <cell r="A198">
            <v>189</v>
          </cell>
          <cell r="B198" t="str">
            <v>MILTON</v>
          </cell>
          <cell r="C198">
            <v>1</v>
          </cell>
        </row>
        <row r="199">
          <cell r="A199">
            <v>190</v>
          </cell>
          <cell r="B199" t="str">
            <v>MONROE</v>
          </cell>
          <cell r="C199">
            <v>0</v>
          </cell>
        </row>
        <row r="200">
          <cell r="A200">
            <v>191</v>
          </cell>
          <cell r="B200" t="str">
            <v>MONSON</v>
          </cell>
          <cell r="C200">
            <v>1</v>
          </cell>
        </row>
        <row r="201">
          <cell r="A201">
            <v>192</v>
          </cell>
          <cell r="B201" t="str">
            <v>MONTAGUE</v>
          </cell>
          <cell r="C201">
            <v>0</v>
          </cell>
        </row>
        <row r="202">
          <cell r="A202">
            <v>193</v>
          </cell>
          <cell r="B202" t="str">
            <v>MONTEREY</v>
          </cell>
          <cell r="C202">
            <v>0</v>
          </cell>
        </row>
        <row r="203">
          <cell r="A203">
            <v>194</v>
          </cell>
          <cell r="B203" t="str">
            <v>MONTGOMERY</v>
          </cell>
          <cell r="C203">
            <v>0</v>
          </cell>
        </row>
        <row r="204">
          <cell r="A204">
            <v>195</v>
          </cell>
          <cell r="B204" t="str">
            <v>MOUNT WASHINGTON</v>
          </cell>
          <cell r="C204">
            <v>0</v>
          </cell>
        </row>
        <row r="205">
          <cell r="A205">
            <v>196</v>
          </cell>
          <cell r="B205" t="str">
            <v>NAHANT</v>
          </cell>
          <cell r="C205">
            <v>1</v>
          </cell>
        </row>
        <row r="206">
          <cell r="A206">
            <v>197</v>
          </cell>
          <cell r="B206" t="str">
            <v>NANTUCKET</v>
          </cell>
          <cell r="C206">
            <v>1</v>
          </cell>
        </row>
        <row r="207">
          <cell r="A207">
            <v>198</v>
          </cell>
          <cell r="B207" t="str">
            <v>NATICK</v>
          </cell>
          <cell r="C207">
            <v>1</v>
          </cell>
        </row>
        <row r="208">
          <cell r="A208">
            <v>199</v>
          </cell>
          <cell r="B208" t="str">
            <v>NEEDHAM</v>
          </cell>
          <cell r="C208">
            <v>1</v>
          </cell>
        </row>
        <row r="209">
          <cell r="A209">
            <v>200</v>
          </cell>
          <cell r="B209" t="str">
            <v>NEW ASHFORD</v>
          </cell>
          <cell r="C209">
            <v>0</v>
          </cell>
        </row>
        <row r="210">
          <cell r="A210">
            <v>201</v>
          </cell>
          <cell r="B210" t="str">
            <v>NEW BEDFORD</v>
          </cell>
          <cell r="C210">
            <v>1</v>
          </cell>
        </row>
        <row r="211">
          <cell r="A211">
            <v>202</v>
          </cell>
          <cell r="B211" t="str">
            <v>NEW BRAINTREE</v>
          </cell>
          <cell r="C211">
            <v>0</v>
          </cell>
        </row>
        <row r="212">
          <cell r="A212">
            <v>203</v>
          </cell>
          <cell r="B212" t="str">
            <v>NEWBURY</v>
          </cell>
          <cell r="C212">
            <v>0</v>
          </cell>
        </row>
        <row r="213">
          <cell r="A213">
            <v>204</v>
          </cell>
          <cell r="B213" t="str">
            <v>NEWBURYPORT</v>
          </cell>
          <cell r="C213">
            <v>1</v>
          </cell>
        </row>
        <row r="214">
          <cell r="A214">
            <v>205</v>
          </cell>
          <cell r="B214" t="str">
            <v>NEW MARLBOROUGH</v>
          </cell>
          <cell r="C214">
            <v>0</v>
          </cell>
        </row>
        <row r="215">
          <cell r="A215">
            <v>206</v>
          </cell>
          <cell r="B215" t="str">
            <v>NEW SALEM</v>
          </cell>
          <cell r="C215">
            <v>0</v>
          </cell>
        </row>
        <row r="216">
          <cell r="A216">
            <v>207</v>
          </cell>
          <cell r="B216" t="str">
            <v>NEWTON</v>
          </cell>
          <cell r="C216">
            <v>1</v>
          </cell>
        </row>
        <row r="217">
          <cell r="A217">
            <v>208</v>
          </cell>
          <cell r="B217" t="str">
            <v>NORFOLK</v>
          </cell>
          <cell r="C217">
            <v>1</v>
          </cell>
        </row>
        <row r="218">
          <cell r="A218">
            <v>209</v>
          </cell>
          <cell r="B218" t="str">
            <v>NORTH ADAMS</v>
          </cell>
          <cell r="C218">
            <v>1</v>
          </cell>
        </row>
        <row r="219">
          <cell r="A219">
            <v>210</v>
          </cell>
          <cell r="B219" t="str">
            <v>NORTHAMPTON</v>
          </cell>
          <cell r="C219">
            <v>1</v>
          </cell>
        </row>
        <row r="220">
          <cell r="A220">
            <v>211</v>
          </cell>
          <cell r="B220" t="str">
            <v>NORTH ANDOVER</v>
          </cell>
          <cell r="C220">
            <v>1</v>
          </cell>
        </row>
        <row r="221">
          <cell r="A221">
            <v>212</v>
          </cell>
          <cell r="B221" t="str">
            <v>NORTH ATTLEBOROUGH</v>
          </cell>
          <cell r="C221">
            <v>1</v>
          </cell>
        </row>
        <row r="222">
          <cell r="A222">
            <v>213</v>
          </cell>
          <cell r="B222" t="str">
            <v>NORTHBOROUGH</v>
          </cell>
          <cell r="C222">
            <v>1</v>
          </cell>
        </row>
        <row r="223">
          <cell r="A223">
            <v>214</v>
          </cell>
          <cell r="B223" t="str">
            <v>NORTHBRIDGE</v>
          </cell>
          <cell r="C223">
            <v>1</v>
          </cell>
        </row>
        <row r="224">
          <cell r="A224">
            <v>215</v>
          </cell>
          <cell r="B224" t="str">
            <v>NORTH BROOKFIELD</v>
          </cell>
          <cell r="C224">
            <v>1</v>
          </cell>
        </row>
        <row r="225">
          <cell r="A225">
            <v>216</v>
          </cell>
          <cell r="B225" t="str">
            <v>NORTHFIELD</v>
          </cell>
          <cell r="C225">
            <v>0</v>
          </cell>
        </row>
        <row r="226">
          <cell r="A226">
            <v>217</v>
          </cell>
          <cell r="B226" t="str">
            <v>NORTH READING</v>
          </cell>
          <cell r="C226">
            <v>1</v>
          </cell>
        </row>
        <row r="227">
          <cell r="A227">
            <v>218</v>
          </cell>
          <cell r="B227" t="str">
            <v>NORTON</v>
          </cell>
          <cell r="C227">
            <v>1</v>
          </cell>
        </row>
        <row r="228">
          <cell r="A228">
            <v>219</v>
          </cell>
          <cell r="B228" t="str">
            <v>NORWELL</v>
          </cell>
          <cell r="C228">
            <v>1</v>
          </cell>
        </row>
        <row r="229">
          <cell r="A229">
            <v>220</v>
          </cell>
          <cell r="B229" t="str">
            <v>NORWOOD</v>
          </cell>
          <cell r="C229">
            <v>1</v>
          </cell>
        </row>
        <row r="230">
          <cell r="A230">
            <v>221</v>
          </cell>
          <cell r="B230" t="str">
            <v>OAK BLUFFS</v>
          </cell>
          <cell r="C230">
            <v>1</v>
          </cell>
        </row>
        <row r="231">
          <cell r="A231">
            <v>222</v>
          </cell>
          <cell r="B231" t="str">
            <v>OAKHAM</v>
          </cell>
          <cell r="C231">
            <v>0</v>
          </cell>
        </row>
        <row r="232">
          <cell r="A232">
            <v>223</v>
          </cell>
          <cell r="B232" t="str">
            <v>ORANGE</v>
          </cell>
          <cell r="C232">
            <v>1</v>
          </cell>
        </row>
        <row r="233">
          <cell r="A233">
            <v>224</v>
          </cell>
          <cell r="B233" t="str">
            <v>ORLEANS</v>
          </cell>
          <cell r="C233">
            <v>1</v>
          </cell>
        </row>
        <row r="234">
          <cell r="A234">
            <v>225</v>
          </cell>
          <cell r="B234" t="str">
            <v>OTIS</v>
          </cell>
          <cell r="C234">
            <v>0</v>
          </cell>
        </row>
        <row r="235">
          <cell r="A235">
            <v>226</v>
          </cell>
          <cell r="B235" t="str">
            <v>OXFORD</v>
          </cell>
          <cell r="C235">
            <v>1</v>
          </cell>
        </row>
        <row r="236">
          <cell r="A236">
            <v>227</v>
          </cell>
          <cell r="B236" t="str">
            <v>PALMER</v>
          </cell>
          <cell r="C236">
            <v>1</v>
          </cell>
        </row>
        <row r="237">
          <cell r="A237">
            <v>228</v>
          </cell>
          <cell r="B237" t="str">
            <v>PAXTON</v>
          </cell>
          <cell r="C237">
            <v>0</v>
          </cell>
        </row>
        <row r="238">
          <cell r="A238">
            <v>229</v>
          </cell>
          <cell r="B238" t="str">
            <v>PEABODY</v>
          </cell>
          <cell r="C238">
            <v>1</v>
          </cell>
        </row>
        <row r="239">
          <cell r="A239">
            <v>230</v>
          </cell>
          <cell r="B239" t="str">
            <v>PELHAM</v>
          </cell>
          <cell r="C239">
            <v>1</v>
          </cell>
        </row>
        <row r="240">
          <cell r="A240">
            <v>231</v>
          </cell>
          <cell r="B240" t="str">
            <v>PEMBROKE</v>
          </cell>
          <cell r="C240">
            <v>1</v>
          </cell>
        </row>
        <row r="241">
          <cell r="A241">
            <v>232</v>
          </cell>
          <cell r="B241" t="str">
            <v>PEPPERELL</v>
          </cell>
          <cell r="C241">
            <v>0</v>
          </cell>
        </row>
        <row r="242">
          <cell r="A242">
            <v>233</v>
          </cell>
          <cell r="B242" t="str">
            <v>PERU</v>
          </cell>
          <cell r="C242">
            <v>0</v>
          </cell>
        </row>
        <row r="243">
          <cell r="A243">
            <v>234</v>
          </cell>
          <cell r="B243" t="str">
            <v>PETERSHAM</v>
          </cell>
          <cell r="C243">
            <v>1</v>
          </cell>
        </row>
        <row r="244">
          <cell r="A244">
            <v>235</v>
          </cell>
          <cell r="B244" t="str">
            <v>PHILLIPSTON</v>
          </cell>
          <cell r="C244">
            <v>0</v>
          </cell>
        </row>
        <row r="245">
          <cell r="A245">
            <v>236</v>
          </cell>
          <cell r="B245" t="str">
            <v>PITTSFIELD</v>
          </cell>
          <cell r="C245">
            <v>1</v>
          </cell>
        </row>
        <row r="246">
          <cell r="A246">
            <v>237</v>
          </cell>
          <cell r="B246" t="str">
            <v>PLAINFIELD</v>
          </cell>
          <cell r="C246">
            <v>0</v>
          </cell>
        </row>
        <row r="247">
          <cell r="A247">
            <v>238</v>
          </cell>
          <cell r="B247" t="str">
            <v>PLAINVILLE</v>
          </cell>
          <cell r="C247">
            <v>1</v>
          </cell>
        </row>
        <row r="248">
          <cell r="A248">
            <v>239</v>
          </cell>
          <cell r="B248" t="str">
            <v>PLYMOUTH</v>
          </cell>
          <cell r="C248">
            <v>1</v>
          </cell>
        </row>
        <row r="249">
          <cell r="A249">
            <v>240</v>
          </cell>
          <cell r="B249" t="str">
            <v>PLYMPTON</v>
          </cell>
          <cell r="C249">
            <v>1</v>
          </cell>
        </row>
        <row r="250">
          <cell r="A250">
            <v>241</v>
          </cell>
          <cell r="B250" t="str">
            <v>PRINCETON</v>
          </cell>
          <cell r="C250">
            <v>0</v>
          </cell>
        </row>
        <row r="251">
          <cell r="A251">
            <v>242</v>
          </cell>
          <cell r="B251" t="str">
            <v>PROVINCETOWN</v>
          </cell>
          <cell r="C251">
            <v>1</v>
          </cell>
        </row>
        <row r="252">
          <cell r="A252">
            <v>243</v>
          </cell>
          <cell r="B252" t="str">
            <v>QUINCY</v>
          </cell>
          <cell r="C252">
            <v>1</v>
          </cell>
        </row>
        <row r="253">
          <cell r="A253">
            <v>244</v>
          </cell>
          <cell r="B253" t="str">
            <v>RANDOLPH</v>
          </cell>
          <cell r="C253">
            <v>1</v>
          </cell>
        </row>
        <row r="254">
          <cell r="A254">
            <v>245</v>
          </cell>
          <cell r="B254" t="str">
            <v>RAYNHAM</v>
          </cell>
          <cell r="C254">
            <v>0</v>
          </cell>
        </row>
        <row r="255">
          <cell r="A255">
            <v>246</v>
          </cell>
          <cell r="B255" t="str">
            <v>READING</v>
          </cell>
          <cell r="C255">
            <v>1</v>
          </cell>
        </row>
        <row r="256">
          <cell r="A256">
            <v>247</v>
          </cell>
          <cell r="B256" t="str">
            <v>REHOBOTH</v>
          </cell>
          <cell r="C256">
            <v>0</v>
          </cell>
        </row>
        <row r="257">
          <cell r="A257">
            <v>248</v>
          </cell>
          <cell r="B257" t="str">
            <v>REVERE</v>
          </cell>
          <cell r="C257">
            <v>1</v>
          </cell>
        </row>
        <row r="258">
          <cell r="A258">
            <v>249</v>
          </cell>
          <cell r="B258" t="str">
            <v>RICHMOND</v>
          </cell>
          <cell r="C258">
            <v>1</v>
          </cell>
        </row>
        <row r="259">
          <cell r="A259">
            <v>250</v>
          </cell>
          <cell r="B259" t="str">
            <v>ROCHESTER</v>
          </cell>
          <cell r="C259">
            <v>1</v>
          </cell>
        </row>
        <row r="260">
          <cell r="A260">
            <v>251</v>
          </cell>
          <cell r="B260" t="str">
            <v>ROCKLAND</v>
          </cell>
          <cell r="C260">
            <v>1</v>
          </cell>
        </row>
        <row r="261">
          <cell r="A261">
            <v>252</v>
          </cell>
          <cell r="B261" t="str">
            <v>ROCKPORT</v>
          </cell>
          <cell r="C261">
            <v>1</v>
          </cell>
        </row>
        <row r="262">
          <cell r="A262">
            <v>253</v>
          </cell>
          <cell r="B262" t="str">
            <v>ROWE</v>
          </cell>
          <cell r="C262">
            <v>1</v>
          </cell>
        </row>
        <row r="263">
          <cell r="A263">
            <v>254</v>
          </cell>
          <cell r="B263" t="str">
            <v>ROWLEY</v>
          </cell>
          <cell r="C263">
            <v>0</v>
          </cell>
        </row>
        <row r="264">
          <cell r="A264">
            <v>255</v>
          </cell>
          <cell r="B264" t="str">
            <v>ROYALSTON</v>
          </cell>
          <cell r="C264">
            <v>0</v>
          </cell>
        </row>
        <row r="265">
          <cell r="A265">
            <v>256</v>
          </cell>
          <cell r="B265" t="str">
            <v>RUSSELL</v>
          </cell>
          <cell r="C265">
            <v>0</v>
          </cell>
        </row>
        <row r="266">
          <cell r="A266">
            <v>257</v>
          </cell>
          <cell r="B266" t="str">
            <v>RUTLAND</v>
          </cell>
          <cell r="C266">
            <v>0</v>
          </cell>
        </row>
        <row r="267">
          <cell r="A267">
            <v>258</v>
          </cell>
          <cell r="B267" t="str">
            <v>SALEM</v>
          </cell>
          <cell r="C267">
            <v>1</v>
          </cell>
        </row>
        <row r="268">
          <cell r="A268">
            <v>259</v>
          </cell>
          <cell r="B268" t="str">
            <v>SALISBURY</v>
          </cell>
          <cell r="C268">
            <v>0</v>
          </cell>
        </row>
        <row r="269">
          <cell r="A269">
            <v>260</v>
          </cell>
          <cell r="B269" t="str">
            <v>SANDISFIELD</v>
          </cell>
          <cell r="C269">
            <v>0</v>
          </cell>
        </row>
        <row r="270">
          <cell r="A270">
            <v>261</v>
          </cell>
          <cell r="B270" t="str">
            <v>SANDWICH</v>
          </cell>
          <cell r="C270">
            <v>1</v>
          </cell>
        </row>
        <row r="271">
          <cell r="A271">
            <v>262</v>
          </cell>
          <cell r="B271" t="str">
            <v>SAUGUS</v>
          </cell>
          <cell r="C271">
            <v>1</v>
          </cell>
        </row>
        <row r="272">
          <cell r="A272">
            <v>263</v>
          </cell>
          <cell r="B272" t="str">
            <v>SAVOY</v>
          </cell>
          <cell r="C272">
            <v>1</v>
          </cell>
        </row>
        <row r="273">
          <cell r="A273">
            <v>264</v>
          </cell>
          <cell r="B273" t="str">
            <v>SCITUATE</v>
          </cell>
          <cell r="C273">
            <v>1</v>
          </cell>
        </row>
        <row r="274">
          <cell r="A274">
            <v>265</v>
          </cell>
          <cell r="B274" t="str">
            <v>SEEKONK</v>
          </cell>
          <cell r="C274">
            <v>1</v>
          </cell>
        </row>
        <row r="275">
          <cell r="A275">
            <v>266</v>
          </cell>
          <cell r="B275" t="str">
            <v>SHARON</v>
          </cell>
          <cell r="C275">
            <v>1</v>
          </cell>
        </row>
        <row r="276">
          <cell r="A276">
            <v>267</v>
          </cell>
          <cell r="B276" t="str">
            <v>SHEFFIELD</v>
          </cell>
          <cell r="C276">
            <v>0</v>
          </cell>
        </row>
        <row r="277">
          <cell r="A277">
            <v>268</v>
          </cell>
          <cell r="B277" t="str">
            <v>SHELBURNE</v>
          </cell>
          <cell r="C277">
            <v>0</v>
          </cell>
        </row>
        <row r="278">
          <cell r="A278">
            <v>269</v>
          </cell>
          <cell r="B278" t="str">
            <v>SHERBORN</v>
          </cell>
          <cell r="C278">
            <v>1</v>
          </cell>
        </row>
        <row r="279">
          <cell r="A279">
            <v>270</v>
          </cell>
          <cell r="B279" t="str">
            <v>SHIRLEY</v>
          </cell>
          <cell r="C279">
            <v>0</v>
          </cell>
        </row>
        <row r="280">
          <cell r="A280">
            <v>271</v>
          </cell>
          <cell r="B280" t="str">
            <v>SHREWSBURY</v>
          </cell>
          <cell r="C280">
            <v>1</v>
          </cell>
        </row>
        <row r="281">
          <cell r="A281">
            <v>272</v>
          </cell>
          <cell r="B281" t="str">
            <v>SHUTESBURY</v>
          </cell>
          <cell r="C281">
            <v>1</v>
          </cell>
        </row>
        <row r="282">
          <cell r="A282">
            <v>273</v>
          </cell>
          <cell r="B282" t="str">
            <v>SOMERSET</v>
          </cell>
          <cell r="C282">
            <v>1</v>
          </cell>
        </row>
        <row r="283">
          <cell r="A283">
            <v>274</v>
          </cell>
          <cell r="B283" t="str">
            <v>SOMERVILLE</v>
          </cell>
          <cell r="C283">
            <v>1</v>
          </cell>
        </row>
        <row r="284">
          <cell r="A284">
            <v>275</v>
          </cell>
          <cell r="B284" t="str">
            <v>SOUTHAMPTON</v>
          </cell>
          <cell r="C284">
            <v>1</v>
          </cell>
        </row>
        <row r="285">
          <cell r="A285">
            <v>276</v>
          </cell>
          <cell r="B285" t="str">
            <v>SOUTHBOROUGH</v>
          </cell>
          <cell r="C285">
            <v>1</v>
          </cell>
        </row>
        <row r="286">
          <cell r="A286">
            <v>277</v>
          </cell>
          <cell r="B286" t="str">
            <v>SOUTHBRIDGE</v>
          </cell>
          <cell r="C286">
            <v>1</v>
          </cell>
        </row>
        <row r="287">
          <cell r="A287">
            <v>278</v>
          </cell>
          <cell r="B287" t="str">
            <v>SOUTH HADLEY</v>
          </cell>
          <cell r="C287">
            <v>1</v>
          </cell>
        </row>
        <row r="288">
          <cell r="A288">
            <v>279</v>
          </cell>
          <cell r="B288" t="str">
            <v>SOUTHWICK</v>
          </cell>
          <cell r="C288">
            <v>0</v>
          </cell>
        </row>
        <row r="289">
          <cell r="A289">
            <v>280</v>
          </cell>
          <cell r="B289" t="str">
            <v>SPENCER</v>
          </cell>
          <cell r="C289">
            <v>0</v>
          </cell>
        </row>
        <row r="290">
          <cell r="A290">
            <v>281</v>
          </cell>
          <cell r="B290" t="str">
            <v>SPRINGFIELD</v>
          </cell>
          <cell r="C290">
            <v>1</v>
          </cell>
        </row>
        <row r="291">
          <cell r="A291">
            <v>282</v>
          </cell>
          <cell r="B291" t="str">
            <v>STERLING</v>
          </cell>
          <cell r="C291">
            <v>0</v>
          </cell>
        </row>
        <row r="292">
          <cell r="A292">
            <v>283</v>
          </cell>
          <cell r="B292" t="str">
            <v>STOCKBRIDGE</v>
          </cell>
          <cell r="C292">
            <v>0</v>
          </cell>
        </row>
        <row r="293">
          <cell r="A293">
            <v>284</v>
          </cell>
          <cell r="B293" t="str">
            <v>STONEHAM</v>
          </cell>
          <cell r="C293">
            <v>1</v>
          </cell>
        </row>
        <row r="294">
          <cell r="A294">
            <v>285</v>
          </cell>
          <cell r="B294" t="str">
            <v>STOUGHTON</v>
          </cell>
          <cell r="C294">
            <v>1</v>
          </cell>
        </row>
        <row r="295">
          <cell r="A295">
            <v>286</v>
          </cell>
          <cell r="B295" t="str">
            <v>STOW</v>
          </cell>
          <cell r="C295">
            <v>0</v>
          </cell>
        </row>
        <row r="296">
          <cell r="A296">
            <v>287</v>
          </cell>
          <cell r="B296" t="str">
            <v>STURBRIDGE</v>
          </cell>
          <cell r="C296">
            <v>1</v>
          </cell>
        </row>
        <row r="297">
          <cell r="A297">
            <v>288</v>
          </cell>
          <cell r="B297" t="str">
            <v>SUDBURY</v>
          </cell>
          <cell r="C297">
            <v>1</v>
          </cell>
        </row>
        <row r="298">
          <cell r="A298">
            <v>289</v>
          </cell>
          <cell r="B298" t="str">
            <v>SUNDERLAND</v>
          </cell>
          <cell r="C298">
            <v>1</v>
          </cell>
        </row>
        <row r="299">
          <cell r="A299">
            <v>290</v>
          </cell>
          <cell r="B299" t="str">
            <v>SUTTON</v>
          </cell>
          <cell r="C299">
            <v>1</v>
          </cell>
        </row>
        <row r="300">
          <cell r="A300">
            <v>291</v>
          </cell>
          <cell r="B300" t="str">
            <v>SWAMPSCOTT</v>
          </cell>
          <cell r="C300">
            <v>1</v>
          </cell>
        </row>
        <row r="301">
          <cell r="A301">
            <v>292</v>
          </cell>
          <cell r="B301" t="str">
            <v>SWANSEA</v>
          </cell>
          <cell r="C301">
            <v>1</v>
          </cell>
        </row>
        <row r="302">
          <cell r="A302">
            <v>293</v>
          </cell>
          <cell r="B302" t="str">
            <v>TAUNTON</v>
          </cell>
          <cell r="C302">
            <v>1</v>
          </cell>
        </row>
        <row r="303">
          <cell r="A303">
            <v>294</v>
          </cell>
          <cell r="B303" t="str">
            <v>TEMPLETON</v>
          </cell>
          <cell r="C303">
            <v>0</v>
          </cell>
        </row>
        <row r="304">
          <cell r="A304">
            <v>295</v>
          </cell>
          <cell r="B304" t="str">
            <v>TEWKSBURY</v>
          </cell>
          <cell r="C304">
            <v>1</v>
          </cell>
        </row>
        <row r="305">
          <cell r="A305">
            <v>296</v>
          </cell>
          <cell r="B305" t="str">
            <v>TISBURY</v>
          </cell>
          <cell r="C305">
            <v>1</v>
          </cell>
        </row>
        <row r="306">
          <cell r="A306">
            <v>297</v>
          </cell>
          <cell r="B306" t="str">
            <v>TOLLAND</v>
          </cell>
          <cell r="C306">
            <v>0</v>
          </cell>
        </row>
        <row r="307">
          <cell r="A307">
            <v>298</v>
          </cell>
          <cell r="B307" t="str">
            <v>TOPSFIELD</v>
          </cell>
          <cell r="C307">
            <v>1</v>
          </cell>
        </row>
        <row r="308">
          <cell r="A308">
            <v>299</v>
          </cell>
          <cell r="B308" t="str">
            <v>TOWNSEND</v>
          </cell>
          <cell r="C308">
            <v>0</v>
          </cell>
        </row>
        <row r="309">
          <cell r="A309">
            <v>300</v>
          </cell>
          <cell r="B309" t="str">
            <v>TRURO</v>
          </cell>
          <cell r="C309">
            <v>1</v>
          </cell>
        </row>
        <row r="310">
          <cell r="A310">
            <v>301</v>
          </cell>
          <cell r="B310" t="str">
            <v>TYNGSBOROUGH</v>
          </cell>
          <cell r="C310">
            <v>1</v>
          </cell>
        </row>
        <row r="311">
          <cell r="A311">
            <v>302</v>
          </cell>
          <cell r="B311" t="str">
            <v>TYRINGHAM</v>
          </cell>
          <cell r="C311">
            <v>0</v>
          </cell>
        </row>
        <row r="312">
          <cell r="A312">
            <v>303</v>
          </cell>
          <cell r="B312" t="str">
            <v>UPTON</v>
          </cell>
          <cell r="C312">
            <v>0</v>
          </cell>
        </row>
        <row r="313">
          <cell r="A313">
            <v>304</v>
          </cell>
          <cell r="B313" t="str">
            <v>UXBRIDGE</v>
          </cell>
          <cell r="C313">
            <v>1</v>
          </cell>
        </row>
        <row r="314">
          <cell r="A314">
            <v>305</v>
          </cell>
          <cell r="B314" t="str">
            <v>WAKEFIELD</v>
          </cell>
          <cell r="C314">
            <v>1</v>
          </cell>
        </row>
        <row r="315">
          <cell r="A315">
            <v>306</v>
          </cell>
          <cell r="B315" t="str">
            <v>WALES</v>
          </cell>
          <cell r="C315">
            <v>1</v>
          </cell>
        </row>
        <row r="316">
          <cell r="A316">
            <v>307</v>
          </cell>
          <cell r="B316" t="str">
            <v>WALPOLE</v>
          </cell>
          <cell r="C316">
            <v>1</v>
          </cell>
        </row>
        <row r="317">
          <cell r="A317">
            <v>308</v>
          </cell>
          <cell r="B317" t="str">
            <v>WALTHAM</v>
          </cell>
          <cell r="C317">
            <v>1</v>
          </cell>
        </row>
        <row r="318">
          <cell r="A318">
            <v>309</v>
          </cell>
          <cell r="B318" t="str">
            <v>WARE</v>
          </cell>
          <cell r="C318">
            <v>1</v>
          </cell>
        </row>
        <row r="319">
          <cell r="A319">
            <v>310</v>
          </cell>
          <cell r="B319" t="str">
            <v>WAREHAM</v>
          </cell>
          <cell r="C319">
            <v>1</v>
          </cell>
        </row>
        <row r="320">
          <cell r="A320">
            <v>311</v>
          </cell>
          <cell r="B320" t="str">
            <v>WARREN</v>
          </cell>
          <cell r="C320">
            <v>0</v>
          </cell>
        </row>
        <row r="321">
          <cell r="A321">
            <v>312</v>
          </cell>
          <cell r="B321" t="str">
            <v>WARWICK</v>
          </cell>
          <cell r="C321">
            <v>1</v>
          </cell>
        </row>
        <row r="322">
          <cell r="A322">
            <v>313</v>
          </cell>
          <cell r="B322" t="str">
            <v>WASHINGTON</v>
          </cell>
          <cell r="C322">
            <v>0</v>
          </cell>
        </row>
        <row r="323">
          <cell r="A323">
            <v>314</v>
          </cell>
          <cell r="B323" t="str">
            <v>WATERTOWN</v>
          </cell>
          <cell r="C323">
            <v>1</v>
          </cell>
        </row>
        <row r="324">
          <cell r="A324">
            <v>315</v>
          </cell>
          <cell r="B324" t="str">
            <v>WAYLAND</v>
          </cell>
          <cell r="C324">
            <v>1</v>
          </cell>
        </row>
        <row r="325">
          <cell r="A325">
            <v>316</v>
          </cell>
          <cell r="B325" t="str">
            <v>WEBSTER</v>
          </cell>
          <cell r="C325">
            <v>1</v>
          </cell>
        </row>
        <row r="326">
          <cell r="A326">
            <v>317</v>
          </cell>
          <cell r="B326" t="str">
            <v>WELLESLEY</v>
          </cell>
          <cell r="C326">
            <v>1</v>
          </cell>
        </row>
        <row r="327">
          <cell r="A327">
            <v>318</v>
          </cell>
          <cell r="B327" t="str">
            <v>WELLFLEET</v>
          </cell>
          <cell r="C327">
            <v>1</v>
          </cell>
        </row>
        <row r="328">
          <cell r="A328">
            <v>319</v>
          </cell>
          <cell r="B328" t="str">
            <v>WENDELL</v>
          </cell>
          <cell r="C328">
            <v>0</v>
          </cell>
        </row>
        <row r="329">
          <cell r="A329">
            <v>320</v>
          </cell>
          <cell r="B329" t="str">
            <v>WENHAM</v>
          </cell>
          <cell r="C329">
            <v>0</v>
          </cell>
        </row>
        <row r="330">
          <cell r="A330">
            <v>321</v>
          </cell>
          <cell r="B330" t="str">
            <v>WESTBOROUGH</v>
          </cell>
          <cell r="C330">
            <v>1</v>
          </cell>
        </row>
        <row r="331">
          <cell r="A331">
            <v>322</v>
          </cell>
          <cell r="B331" t="str">
            <v>WEST BOYLSTON</v>
          </cell>
          <cell r="C331">
            <v>1</v>
          </cell>
        </row>
        <row r="332">
          <cell r="A332">
            <v>323</v>
          </cell>
          <cell r="B332" t="str">
            <v>WEST BRIDGEWATER</v>
          </cell>
          <cell r="C332">
            <v>1</v>
          </cell>
        </row>
        <row r="333">
          <cell r="A333">
            <v>324</v>
          </cell>
          <cell r="B333" t="str">
            <v>WEST BROOKFIELD</v>
          </cell>
          <cell r="C333">
            <v>0</v>
          </cell>
        </row>
        <row r="334">
          <cell r="A334">
            <v>325</v>
          </cell>
          <cell r="B334" t="str">
            <v>WESTFIELD</v>
          </cell>
          <cell r="C334">
            <v>1</v>
          </cell>
        </row>
        <row r="335">
          <cell r="A335">
            <v>326</v>
          </cell>
          <cell r="B335" t="str">
            <v>WESTFORD</v>
          </cell>
          <cell r="C335">
            <v>1</v>
          </cell>
        </row>
        <row r="336">
          <cell r="A336">
            <v>327</v>
          </cell>
          <cell r="B336" t="str">
            <v>WESTHAMPTON</v>
          </cell>
          <cell r="C336">
            <v>1</v>
          </cell>
        </row>
        <row r="337">
          <cell r="A337">
            <v>328</v>
          </cell>
          <cell r="B337" t="str">
            <v>WESTMINSTER</v>
          </cell>
          <cell r="C337">
            <v>0</v>
          </cell>
        </row>
        <row r="338">
          <cell r="A338">
            <v>329</v>
          </cell>
          <cell r="B338" t="str">
            <v>WEST NEWBURY</v>
          </cell>
          <cell r="C338">
            <v>0</v>
          </cell>
        </row>
        <row r="339">
          <cell r="A339">
            <v>330</v>
          </cell>
          <cell r="B339" t="str">
            <v>WESTON</v>
          </cell>
          <cell r="C339">
            <v>1</v>
          </cell>
        </row>
        <row r="340">
          <cell r="A340">
            <v>331</v>
          </cell>
          <cell r="B340" t="str">
            <v>WESTPORT</v>
          </cell>
          <cell r="C340">
            <v>1</v>
          </cell>
        </row>
        <row r="341">
          <cell r="A341">
            <v>332</v>
          </cell>
          <cell r="B341" t="str">
            <v>WEST SPRINGFIELD</v>
          </cell>
          <cell r="C341">
            <v>1</v>
          </cell>
        </row>
        <row r="342">
          <cell r="A342">
            <v>333</v>
          </cell>
          <cell r="B342" t="str">
            <v>WEST STOCKBRIDGE</v>
          </cell>
          <cell r="C342">
            <v>0</v>
          </cell>
        </row>
        <row r="343">
          <cell r="A343">
            <v>334</v>
          </cell>
          <cell r="B343" t="str">
            <v>WEST TISBURY</v>
          </cell>
          <cell r="C343">
            <v>0</v>
          </cell>
        </row>
        <row r="344">
          <cell r="A344">
            <v>335</v>
          </cell>
          <cell r="B344" t="str">
            <v>WESTWOOD</v>
          </cell>
          <cell r="C344">
            <v>1</v>
          </cell>
        </row>
        <row r="345">
          <cell r="A345">
            <v>336</v>
          </cell>
          <cell r="B345" t="str">
            <v>WEYMOUTH</v>
          </cell>
          <cell r="C345">
            <v>1</v>
          </cell>
        </row>
        <row r="346">
          <cell r="A346">
            <v>337</v>
          </cell>
          <cell r="B346" t="str">
            <v>WHATELY</v>
          </cell>
          <cell r="C346">
            <v>1</v>
          </cell>
        </row>
        <row r="347">
          <cell r="A347">
            <v>338</v>
          </cell>
          <cell r="B347" t="str">
            <v>WHITMAN</v>
          </cell>
          <cell r="C347">
            <v>0</v>
          </cell>
        </row>
        <row r="348">
          <cell r="A348">
            <v>339</v>
          </cell>
          <cell r="B348" t="str">
            <v>WILBRAHAM</v>
          </cell>
          <cell r="C348">
            <v>0</v>
          </cell>
        </row>
        <row r="349">
          <cell r="A349">
            <v>340</v>
          </cell>
          <cell r="B349" t="str">
            <v>WILLIAMSBURG</v>
          </cell>
          <cell r="C349">
            <v>1</v>
          </cell>
        </row>
        <row r="350">
          <cell r="A350">
            <v>341</v>
          </cell>
          <cell r="B350" t="str">
            <v>WILLIAMSTOWN</v>
          </cell>
          <cell r="C350">
            <v>0</v>
          </cell>
        </row>
        <row r="351">
          <cell r="A351">
            <v>342</v>
          </cell>
          <cell r="B351" t="str">
            <v>WILMINGTON</v>
          </cell>
          <cell r="C351">
            <v>1</v>
          </cell>
        </row>
        <row r="352">
          <cell r="A352">
            <v>343</v>
          </cell>
          <cell r="B352" t="str">
            <v>WINCHENDON</v>
          </cell>
          <cell r="C352">
            <v>1</v>
          </cell>
        </row>
        <row r="353">
          <cell r="A353">
            <v>344</v>
          </cell>
          <cell r="B353" t="str">
            <v>WINCHESTER</v>
          </cell>
          <cell r="C353">
            <v>1</v>
          </cell>
        </row>
        <row r="354">
          <cell r="A354">
            <v>345</v>
          </cell>
          <cell r="B354" t="str">
            <v>WINDSOR</v>
          </cell>
          <cell r="C354">
            <v>0</v>
          </cell>
        </row>
        <row r="355">
          <cell r="A355">
            <v>346</v>
          </cell>
          <cell r="B355" t="str">
            <v>WINTHROP</v>
          </cell>
          <cell r="C355">
            <v>1</v>
          </cell>
        </row>
        <row r="356">
          <cell r="A356">
            <v>347</v>
          </cell>
          <cell r="B356" t="str">
            <v>WOBURN</v>
          </cell>
          <cell r="C356">
            <v>1</v>
          </cell>
        </row>
        <row r="357">
          <cell r="A357">
            <v>348</v>
          </cell>
          <cell r="B357" t="str">
            <v>WORCESTER</v>
          </cell>
          <cell r="C357">
            <v>1</v>
          </cell>
        </row>
        <row r="358">
          <cell r="A358">
            <v>349</v>
          </cell>
          <cell r="B358" t="str">
            <v>WORTHINGTON</v>
          </cell>
          <cell r="C358">
            <v>1</v>
          </cell>
        </row>
        <row r="359">
          <cell r="A359">
            <v>350</v>
          </cell>
          <cell r="B359" t="str">
            <v>WRENTHAM</v>
          </cell>
          <cell r="C359">
            <v>1</v>
          </cell>
        </row>
        <row r="360">
          <cell r="A360">
            <v>351</v>
          </cell>
          <cell r="B360" t="str">
            <v>YARMOUTH</v>
          </cell>
          <cell r="C360">
            <v>0</v>
          </cell>
        </row>
        <row r="361">
          <cell r="A361">
            <v>352</v>
          </cell>
          <cell r="B361" t="str">
            <v>DEVENS</v>
          </cell>
          <cell r="C361">
            <v>0</v>
          </cell>
        </row>
        <row r="362">
          <cell r="A362">
            <v>406</v>
          </cell>
          <cell r="B362" t="str">
            <v>NORTHAMPTON SMITH</v>
          </cell>
          <cell r="C362">
            <v>1</v>
          </cell>
        </row>
        <row r="363">
          <cell r="A363">
            <v>600</v>
          </cell>
          <cell r="B363" t="str">
            <v>ACTON BOXBOROUGH</v>
          </cell>
          <cell r="C363">
            <v>1</v>
          </cell>
        </row>
        <row r="364">
          <cell r="A364">
            <v>603</v>
          </cell>
          <cell r="B364" t="str">
            <v>HOOSAC VALLEY</v>
          </cell>
          <cell r="C364">
            <v>1</v>
          </cell>
        </row>
        <row r="365">
          <cell r="A365">
            <v>605</v>
          </cell>
          <cell r="B365" t="str">
            <v>AMHERST PELHAM</v>
          </cell>
          <cell r="C365">
            <v>1</v>
          </cell>
        </row>
        <row r="366">
          <cell r="A366">
            <v>610</v>
          </cell>
          <cell r="B366" t="str">
            <v>ASHBURNHAM WESTMINSTER</v>
          </cell>
          <cell r="C366">
            <v>1</v>
          </cell>
        </row>
        <row r="367">
          <cell r="A367">
            <v>615</v>
          </cell>
          <cell r="B367" t="str">
            <v>ATHOL ROYALSTON</v>
          </cell>
          <cell r="C367">
            <v>1</v>
          </cell>
        </row>
        <row r="368">
          <cell r="A368">
            <v>616</v>
          </cell>
          <cell r="B368" t="str">
            <v>AYER SHIRLEY</v>
          </cell>
          <cell r="C368">
            <v>1</v>
          </cell>
        </row>
        <row r="369">
          <cell r="A369">
            <v>618</v>
          </cell>
          <cell r="B369" t="str">
            <v>BERKSHIRE HILLS</v>
          </cell>
          <cell r="C369">
            <v>1</v>
          </cell>
        </row>
        <row r="370">
          <cell r="A370">
            <v>620</v>
          </cell>
          <cell r="B370" t="str">
            <v>BERLIN BOYLSTON</v>
          </cell>
          <cell r="C370">
            <v>1</v>
          </cell>
        </row>
        <row r="371">
          <cell r="A371">
            <v>622</v>
          </cell>
          <cell r="B371" t="str">
            <v>BLACKSTONE MILLVILLE</v>
          </cell>
          <cell r="C371">
            <v>1</v>
          </cell>
        </row>
        <row r="372">
          <cell r="A372">
            <v>625</v>
          </cell>
          <cell r="B372" t="str">
            <v>BRIDGEWATER RAYNHAM</v>
          </cell>
          <cell r="C372">
            <v>1</v>
          </cell>
        </row>
        <row r="373">
          <cell r="A373">
            <v>632</v>
          </cell>
          <cell r="B373" t="str">
            <v>CHESTERFIELD GOSHEN</v>
          </cell>
          <cell r="C373">
            <v>1</v>
          </cell>
        </row>
        <row r="374">
          <cell r="A374">
            <v>635</v>
          </cell>
          <cell r="B374" t="str">
            <v>CENTRAL BERKSHIRE</v>
          </cell>
          <cell r="C374">
            <v>1</v>
          </cell>
        </row>
        <row r="375">
          <cell r="A375">
            <v>640</v>
          </cell>
          <cell r="B375" t="str">
            <v>CONCORD CARLISLE</v>
          </cell>
          <cell r="C375">
            <v>1</v>
          </cell>
        </row>
        <row r="376">
          <cell r="A376">
            <v>645</v>
          </cell>
          <cell r="B376" t="str">
            <v>DENNIS YARMOUTH</v>
          </cell>
          <cell r="C376">
            <v>1</v>
          </cell>
        </row>
        <row r="377">
          <cell r="A377">
            <v>650</v>
          </cell>
          <cell r="B377" t="str">
            <v>DIGHTON REHOBOTH</v>
          </cell>
          <cell r="C377">
            <v>1</v>
          </cell>
        </row>
        <row r="378">
          <cell r="A378">
            <v>655</v>
          </cell>
          <cell r="B378" t="str">
            <v>DOVER SHERBORN</v>
          </cell>
          <cell r="C378">
            <v>1</v>
          </cell>
        </row>
        <row r="379">
          <cell r="A379">
            <v>658</v>
          </cell>
          <cell r="B379" t="str">
            <v>DUDLEY CHARLTON</v>
          </cell>
          <cell r="C379">
            <v>1</v>
          </cell>
        </row>
        <row r="380">
          <cell r="A380">
            <v>660</v>
          </cell>
          <cell r="B380" t="str">
            <v>NAUSET</v>
          </cell>
          <cell r="C380">
            <v>1</v>
          </cell>
        </row>
        <row r="381">
          <cell r="A381">
            <v>662</v>
          </cell>
          <cell r="B381" t="str">
            <v>FARMINGTON RIVER</v>
          </cell>
          <cell r="C381">
            <v>1</v>
          </cell>
        </row>
        <row r="382">
          <cell r="A382">
            <v>665</v>
          </cell>
          <cell r="B382" t="str">
            <v>FREETOWN LAKEVILLE</v>
          </cell>
          <cell r="C382">
            <v>1</v>
          </cell>
        </row>
        <row r="383">
          <cell r="A383">
            <v>670</v>
          </cell>
          <cell r="B383" t="str">
            <v>FRONTIER</v>
          </cell>
          <cell r="C383">
            <v>1</v>
          </cell>
        </row>
        <row r="384">
          <cell r="A384">
            <v>672</v>
          </cell>
          <cell r="B384" t="str">
            <v>GATEWAY</v>
          </cell>
          <cell r="C384">
            <v>1</v>
          </cell>
        </row>
        <row r="385">
          <cell r="A385">
            <v>673</v>
          </cell>
          <cell r="B385" t="str">
            <v>GROTON DUNSTABLE</v>
          </cell>
          <cell r="C385">
            <v>1</v>
          </cell>
        </row>
        <row r="386">
          <cell r="A386">
            <v>674</v>
          </cell>
          <cell r="B386" t="str">
            <v>GILL MONTAGUE</v>
          </cell>
          <cell r="C386">
            <v>1</v>
          </cell>
        </row>
        <row r="387">
          <cell r="A387">
            <v>675</v>
          </cell>
          <cell r="B387" t="str">
            <v>HAMILTON WENHAM</v>
          </cell>
          <cell r="C387">
            <v>1</v>
          </cell>
        </row>
        <row r="388">
          <cell r="A388">
            <v>680</v>
          </cell>
          <cell r="B388" t="str">
            <v>HAMPDEN WILBRAHAM</v>
          </cell>
          <cell r="C388">
            <v>1</v>
          </cell>
        </row>
        <row r="389">
          <cell r="A389">
            <v>683</v>
          </cell>
          <cell r="B389" t="str">
            <v>HAMPSHIRE</v>
          </cell>
          <cell r="C389">
            <v>1</v>
          </cell>
        </row>
        <row r="390">
          <cell r="A390">
            <v>685</v>
          </cell>
          <cell r="B390" t="str">
            <v>HAWLEMONT</v>
          </cell>
          <cell r="C390">
            <v>1</v>
          </cell>
        </row>
        <row r="391">
          <cell r="A391">
            <v>690</v>
          </cell>
          <cell r="B391" t="str">
            <v>KING PHILIP</v>
          </cell>
          <cell r="C391">
            <v>1</v>
          </cell>
        </row>
        <row r="392">
          <cell r="A392">
            <v>695</v>
          </cell>
          <cell r="B392" t="str">
            <v>LINCOLN SUDBURY</v>
          </cell>
          <cell r="C392">
            <v>1</v>
          </cell>
        </row>
        <row r="393">
          <cell r="A393">
            <v>698</v>
          </cell>
          <cell r="B393" t="str">
            <v>MANCHESTER ESSEX</v>
          </cell>
          <cell r="C393">
            <v>1</v>
          </cell>
        </row>
        <row r="394">
          <cell r="A394">
            <v>700</v>
          </cell>
          <cell r="B394" t="str">
            <v>MARTHAS VINEYARD</v>
          </cell>
          <cell r="C394">
            <v>1</v>
          </cell>
        </row>
        <row r="395">
          <cell r="A395">
            <v>705</v>
          </cell>
          <cell r="B395" t="str">
            <v>MASCONOMET</v>
          </cell>
          <cell r="C395">
            <v>1</v>
          </cell>
        </row>
        <row r="396">
          <cell r="A396">
            <v>710</v>
          </cell>
          <cell r="B396" t="str">
            <v>MENDON UPTON</v>
          </cell>
          <cell r="C396">
            <v>1</v>
          </cell>
        </row>
        <row r="397">
          <cell r="A397">
            <v>712</v>
          </cell>
          <cell r="B397" t="str">
            <v>MONOMOY</v>
          </cell>
          <cell r="C397">
            <v>1</v>
          </cell>
        </row>
        <row r="398">
          <cell r="A398">
            <v>715</v>
          </cell>
          <cell r="B398" t="str">
            <v>MOUNT GREYLOCK</v>
          </cell>
          <cell r="C398">
            <v>1</v>
          </cell>
        </row>
        <row r="399">
          <cell r="A399">
            <v>717</v>
          </cell>
          <cell r="B399" t="str">
            <v>MOHAWK TRAIL</v>
          </cell>
          <cell r="C399">
            <v>1</v>
          </cell>
        </row>
        <row r="400">
          <cell r="A400">
            <v>720</v>
          </cell>
          <cell r="B400" t="str">
            <v>NARRAGANSETT</v>
          </cell>
          <cell r="C400">
            <v>1</v>
          </cell>
        </row>
        <row r="401">
          <cell r="A401">
            <v>725</v>
          </cell>
          <cell r="B401" t="str">
            <v>NASHOBA</v>
          </cell>
          <cell r="C401">
            <v>1</v>
          </cell>
        </row>
        <row r="402">
          <cell r="A402">
            <v>728</v>
          </cell>
          <cell r="B402" t="str">
            <v>NEW SALEM WENDELL</v>
          </cell>
          <cell r="C402">
            <v>1</v>
          </cell>
        </row>
        <row r="403">
          <cell r="A403">
            <v>730</v>
          </cell>
          <cell r="B403" t="str">
            <v>NORTHBORO SOUTHBORO</v>
          </cell>
          <cell r="C403">
            <v>1</v>
          </cell>
        </row>
        <row r="404">
          <cell r="A404">
            <v>735</v>
          </cell>
          <cell r="B404" t="str">
            <v>NORTH MIDDLESEX</v>
          </cell>
          <cell r="C404">
            <v>1</v>
          </cell>
        </row>
        <row r="405">
          <cell r="A405">
            <v>740</v>
          </cell>
          <cell r="B405" t="str">
            <v>OLD ROCHESTER</v>
          </cell>
          <cell r="C405">
            <v>1</v>
          </cell>
        </row>
        <row r="406">
          <cell r="A406">
            <v>745</v>
          </cell>
          <cell r="B406" t="str">
            <v>PENTUCKET</v>
          </cell>
          <cell r="C406">
            <v>1</v>
          </cell>
        </row>
        <row r="407">
          <cell r="A407">
            <v>750</v>
          </cell>
          <cell r="B407" t="str">
            <v>PIONEER</v>
          </cell>
          <cell r="C407">
            <v>1</v>
          </cell>
        </row>
        <row r="408">
          <cell r="A408">
            <v>753</v>
          </cell>
          <cell r="B408" t="str">
            <v>QUABBIN</v>
          </cell>
          <cell r="C408">
            <v>1</v>
          </cell>
        </row>
        <row r="409">
          <cell r="A409">
            <v>755</v>
          </cell>
          <cell r="B409" t="str">
            <v>RALPH C MAHAR</v>
          </cell>
          <cell r="C409">
            <v>1</v>
          </cell>
        </row>
        <row r="410">
          <cell r="A410">
            <v>760</v>
          </cell>
          <cell r="B410" t="str">
            <v>SILVER LAKE</v>
          </cell>
          <cell r="C410">
            <v>1</v>
          </cell>
        </row>
        <row r="411">
          <cell r="A411">
            <v>763</v>
          </cell>
          <cell r="B411" t="str">
            <v>SOMERSET BERKLEY</v>
          </cell>
          <cell r="C411">
            <v>1</v>
          </cell>
        </row>
        <row r="412">
          <cell r="A412">
            <v>765</v>
          </cell>
          <cell r="B412" t="str">
            <v>SOUTHERN BERKSHIRE</v>
          </cell>
          <cell r="C412">
            <v>1</v>
          </cell>
        </row>
        <row r="413">
          <cell r="A413">
            <v>766</v>
          </cell>
          <cell r="B413" t="str">
            <v>SOUTHWICK TOLLAND GRANVILLE</v>
          </cell>
          <cell r="C413">
            <v>1</v>
          </cell>
        </row>
        <row r="414">
          <cell r="A414">
            <v>767</v>
          </cell>
          <cell r="B414" t="str">
            <v>SPENCER EAST BROOKFIELD</v>
          </cell>
          <cell r="C414">
            <v>1</v>
          </cell>
        </row>
        <row r="415">
          <cell r="A415">
            <v>770</v>
          </cell>
          <cell r="B415" t="str">
            <v>TANTASQUA</v>
          </cell>
          <cell r="C415">
            <v>1</v>
          </cell>
        </row>
        <row r="416">
          <cell r="A416">
            <v>773</v>
          </cell>
          <cell r="B416" t="str">
            <v>TRITON</v>
          </cell>
          <cell r="C416">
            <v>1</v>
          </cell>
        </row>
        <row r="417">
          <cell r="A417">
            <v>774</v>
          </cell>
          <cell r="B417" t="str">
            <v>UPISLAND</v>
          </cell>
          <cell r="C417">
            <v>1</v>
          </cell>
        </row>
        <row r="418">
          <cell r="A418">
            <v>775</v>
          </cell>
          <cell r="B418" t="str">
            <v>WACHUSETT</v>
          </cell>
          <cell r="C418">
            <v>1</v>
          </cell>
        </row>
        <row r="419">
          <cell r="A419">
            <v>778</v>
          </cell>
          <cell r="B419" t="str">
            <v>QUABOAG</v>
          </cell>
          <cell r="C419">
            <v>1</v>
          </cell>
        </row>
        <row r="420">
          <cell r="A420">
            <v>780</v>
          </cell>
          <cell r="B420" t="str">
            <v>WHITMAN HANSON</v>
          </cell>
          <cell r="C420">
            <v>1</v>
          </cell>
        </row>
        <row r="421">
          <cell r="A421">
            <v>801</v>
          </cell>
          <cell r="B421" t="str">
            <v>ASSABET VALLEY</v>
          </cell>
          <cell r="C421">
            <v>1</v>
          </cell>
        </row>
        <row r="422">
          <cell r="A422">
            <v>805</v>
          </cell>
          <cell r="B422" t="str">
            <v>BLACKSTONE VALLEY</v>
          </cell>
          <cell r="C422">
            <v>1</v>
          </cell>
        </row>
        <row r="423">
          <cell r="A423">
            <v>806</v>
          </cell>
          <cell r="B423" t="str">
            <v>BLUE HILLS</v>
          </cell>
          <cell r="C423">
            <v>1</v>
          </cell>
        </row>
        <row r="424">
          <cell r="A424">
            <v>810</v>
          </cell>
          <cell r="B424" t="str">
            <v>BRISTOL PLYMOUTH</v>
          </cell>
          <cell r="C424">
            <v>1</v>
          </cell>
        </row>
        <row r="425">
          <cell r="A425">
            <v>815</v>
          </cell>
          <cell r="B425" t="str">
            <v>CAPE COD</v>
          </cell>
          <cell r="C425">
            <v>1</v>
          </cell>
        </row>
        <row r="426">
          <cell r="A426">
            <v>817</v>
          </cell>
          <cell r="B426" t="str">
            <v>ESSEX NORTH SHORE</v>
          </cell>
          <cell r="C426">
            <v>1</v>
          </cell>
        </row>
        <row r="427">
          <cell r="A427">
            <v>818</v>
          </cell>
          <cell r="B427" t="str">
            <v>FRANKLIN COUNTY</v>
          </cell>
          <cell r="C427">
            <v>1</v>
          </cell>
        </row>
        <row r="428">
          <cell r="A428">
            <v>821</v>
          </cell>
          <cell r="B428" t="str">
            <v>GREATER FALL RIVER</v>
          </cell>
          <cell r="C428">
            <v>1</v>
          </cell>
        </row>
        <row r="429">
          <cell r="A429">
            <v>823</v>
          </cell>
          <cell r="B429" t="str">
            <v>GREATER LAWRENCE</v>
          </cell>
          <cell r="C429">
            <v>1</v>
          </cell>
        </row>
        <row r="430">
          <cell r="A430">
            <v>825</v>
          </cell>
          <cell r="B430" t="str">
            <v>GREATER NEW BEDFORD</v>
          </cell>
          <cell r="C430">
            <v>1</v>
          </cell>
        </row>
        <row r="431">
          <cell r="A431">
            <v>828</v>
          </cell>
          <cell r="B431" t="str">
            <v>GREATER LOWELL</v>
          </cell>
          <cell r="C431">
            <v>1</v>
          </cell>
        </row>
        <row r="432">
          <cell r="A432">
            <v>829</v>
          </cell>
          <cell r="B432" t="str">
            <v>SOUTH MIDDLESEX</v>
          </cell>
          <cell r="C432">
            <v>1</v>
          </cell>
        </row>
        <row r="433">
          <cell r="A433">
            <v>830</v>
          </cell>
          <cell r="B433" t="str">
            <v>MINUTEMAN</v>
          </cell>
          <cell r="C433">
            <v>1</v>
          </cell>
        </row>
        <row r="434">
          <cell r="A434">
            <v>832</v>
          </cell>
          <cell r="B434" t="str">
            <v>MONTACHUSETT</v>
          </cell>
          <cell r="C434">
            <v>1</v>
          </cell>
        </row>
        <row r="435">
          <cell r="A435">
            <v>851</v>
          </cell>
          <cell r="B435" t="str">
            <v>NORTHERN BERKSHIRE</v>
          </cell>
          <cell r="C435">
            <v>1</v>
          </cell>
        </row>
        <row r="436">
          <cell r="A436">
            <v>852</v>
          </cell>
          <cell r="B436" t="str">
            <v>NASHOBA VALLEY</v>
          </cell>
          <cell r="C436">
            <v>1</v>
          </cell>
        </row>
        <row r="437">
          <cell r="A437">
            <v>853</v>
          </cell>
          <cell r="B437" t="str">
            <v>NORTHEAST METROPOLITAN</v>
          </cell>
          <cell r="C437">
            <v>1</v>
          </cell>
        </row>
        <row r="438">
          <cell r="A438">
            <v>855</v>
          </cell>
          <cell r="B438" t="str">
            <v>OLD COLONY</v>
          </cell>
          <cell r="C438">
            <v>1</v>
          </cell>
        </row>
        <row r="439">
          <cell r="A439">
            <v>860</v>
          </cell>
          <cell r="B439" t="str">
            <v>PATHFINDER</v>
          </cell>
          <cell r="C439">
            <v>1</v>
          </cell>
        </row>
        <row r="440">
          <cell r="A440">
            <v>871</v>
          </cell>
          <cell r="B440" t="str">
            <v>SHAWSHEEN VALLEY</v>
          </cell>
          <cell r="C440">
            <v>1</v>
          </cell>
        </row>
        <row r="441">
          <cell r="A441">
            <v>872</v>
          </cell>
          <cell r="B441" t="str">
            <v>SOUTHEASTERN</v>
          </cell>
          <cell r="C441">
            <v>1</v>
          </cell>
        </row>
        <row r="442">
          <cell r="A442">
            <v>873</v>
          </cell>
          <cell r="B442" t="str">
            <v>SOUTH SHORE</v>
          </cell>
          <cell r="C442">
            <v>1</v>
          </cell>
        </row>
        <row r="443">
          <cell r="A443">
            <v>876</v>
          </cell>
          <cell r="B443" t="str">
            <v>SOUTHERN WORCESTER</v>
          </cell>
          <cell r="C443">
            <v>1</v>
          </cell>
        </row>
        <row r="444">
          <cell r="A444">
            <v>878</v>
          </cell>
          <cell r="B444" t="str">
            <v>TRI COUNTY</v>
          </cell>
          <cell r="C444">
            <v>1</v>
          </cell>
        </row>
        <row r="445">
          <cell r="A445">
            <v>879</v>
          </cell>
          <cell r="B445" t="str">
            <v>UPPER CAPE COD</v>
          </cell>
          <cell r="C445">
            <v>1</v>
          </cell>
        </row>
        <row r="446">
          <cell r="A446">
            <v>885</v>
          </cell>
          <cell r="B446" t="str">
            <v>WHITTIER</v>
          </cell>
          <cell r="C446">
            <v>1</v>
          </cell>
        </row>
        <row r="447">
          <cell r="A447">
            <v>910</v>
          </cell>
          <cell r="B447" t="str">
            <v>BRISTOL COUNTY</v>
          </cell>
          <cell r="C447">
            <v>1</v>
          </cell>
        </row>
        <row r="448">
          <cell r="A448">
            <v>915</v>
          </cell>
          <cell r="B448" t="str">
            <v>NORFOLK COUNTY</v>
          </cell>
          <cell r="C448">
            <v>1</v>
          </cell>
        </row>
      </sheetData>
      <sheetData sheetId="2">
        <row r="10">
          <cell r="A10">
            <v>409</v>
          </cell>
          <cell r="B10" t="str">
            <v>ALMA DEL MAR</v>
          </cell>
          <cell r="C10">
            <v>0</v>
          </cell>
          <cell r="D10" t="str">
            <v>New Bedford</v>
          </cell>
          <cell r="E10">
            <v>201</v>
          </cell>
          <cell r="F10">
            <v>201</v>
          </cell>
          <cell r="G10">
            <v>201</v>
          </cell>
          <cell r="H10">
            <v>201</v>
          </cell>
          <cell r="I10">
            <v>201</v>
          </cell>
          <cell r="J10">
            <v>201</v>
          </cell>
          <cell r="K10">
            <v>201</v>
          </cell>
          <cell r="L10">
            <v>201</v>
          </cell>
          <cell r="M10">
            <v>201</v>
          </cell>
          <cell r="N10">
            <v>201</v>
          </cell>
          <cell r="O10">
            <v>201</v>
          </cell>
          <cell r="P10">
            <v>201</v>
          </cell>
          <cell r="Q10">
            <v>201</v>
          </cell>
          <cell r="R10">
            <v>201</v>
          </cell>
        </row>
        <row r="11">
          <cell r="A11">
            <v>410</v>
          </cell>
          <cell r="B11" t="str">
            <v>EXCEL ACADEMY</v>
          </cell>
          <cell r="C11">
            <v>0</v>
          </cell>
          <cell r="D11" t="str">
            <v>Boston / Chelsea</v>
          </cell>
          <cell r="E11" t="str">
            <v>35 / 57</v>
          </cell>
          <cell r="F11" t="str">
            <v>35 / 57</v>
          </cell>
          <cell r="G11" t="str">
            <v>35 / 57</v>
          </cell>
          <cell r="H11" t="str">
            <v>35 / 57</v>
          </cell>
          <cell r="I11" t="str">
            <v>35 / 57</v>
          </cell>
          <cell r="J11" t="str">
            <v>35 / 57</v>
          </cell>
          <cell r="K11" t="str">
            <v>35 / 57</v>
          </cell>
          <cell r="L11" t="str">
            <v>35 / 57</v>
          </cell>
          <cell r="M11" t="str">
            <v>35 / 57</v>
          </cell>
          <cell r="N11" t="str">
            <v>35 / 57</v>
          </cell>
          <cell r="O11" t="str">
            <v>35 / 57</v>
          </cell>
          <cell r="P11" t="str">
            <v>35 / 57</v>
          </cell>
          <cell r="Q11" t="str">
            <v>35 / 57</v>
          </cell>
          <cell r="R11" t="str">
            <v>35 / 57</v>
          </cell>
        </row>
        <row r="12">
          <cell r="A12">
            <v>412</v>
          </cell>
          <cell r="B12" t="str">
            <v>ACADEMY OF THE PACIFIC RIM</v>
          </cell>
          <cell r="C12">
            <v>0</v>
          </cell>
          <cell r="D12" t="str">
            <v>Boston</v>
          </cell>
          <cell r="E12">
            <v>35</v>
          </cell>
          <cell r="F12">
            <v>35</v>
          </cell>
          <cell r="G12">
            <v>35</v>
          </cell>
          <cell r="H12">
            <v>35</v>
          </cell>
          <cell r="I12">
            <v>35</v>
          </cell>
          <cell r="J12">
            <v>35</v>
          </cell>
          <cell r="K12">
            <v>35</v>
          </cell>
          <cell r="L12">
            <v>35</v>
          </cell>
          <cell r="M12">
            <v>35</v>
          </cell>
          <cell r="N12">
            <v>35</v>
          </cell>
          <cell r="O12">
            <v>35</v>
          </cell>
          <cell r="P12">
            <v>35</v>
          </cell>
          <cell r="Q12">
            <v>35</v>
          </cell>
          <cell r="R12">
            <v>35</v>
          </cell>
        </row>
        <row r="13">
          <cell r="A13">
            <v>413</v>
          </cell>
          <cell r="B13" t="str">
            <v>FOUR RIVERS</v>
          </cell>
          <cell r="C13">
            <v>0</v>
          </cell>
          <cell r="D13" t="str">
            <v>Greenfield</v>
          </cell>
          <cell r="E13">
            <v>114</v>
          </cell>
          <cell r="F13">
            <v>114</v>
          </cell>
          <cell r="G13">
            <v>114</v>
          </cell>
          <cell r="H13">
            <v>114</v>
          </cell>
          <cell r="I13">
            <v>114</v>
          </cell>
          <cell r="J13">
            <v>114</v>
          </cell>
          <cell r="K13">
            <v>114</v>
          </cell>
          <cell r="L13">
            <v>114</v>
          </cell>
          <cell r="M13">
            <v>114</v>
          </cell>
          <cell r="N13">
            <v>114</v>
          </cell>
          <cell r="O13">
            <v>114</v>
          </cell>
          <cell r="P13">
            <v>114</v>
          </cell>
          <cell r="Q13">
            <v>114</v>
          </cell>
          <cell r="R13">
            <v>114</v>
          </cell>
        </row>
        <row r="14">
          <cell r="A14">
            <v>414</v>
          </cell>
          <cell r="B14" t="str">
            <v>BERKSHIRE ARTS AND TECHNOLOGY</v>
          </cell>
          <cell r="C14">
            <v>0</v>
          </cell>
          <cell r="D14" t="str">
            <v>Adams</v>
          </cell>
          <cell r="E14">
            <v>603</v>
          </cell>
          <cell r="F14">
            <v>603</v>
          </cell>
          <cell r="G14">
            <v>603</v>
          </cell>
          <cell r="H14">
            <v>603</v>
          </cell>
          <cell r="I14">
            <v>603</v>
          </cell>
          <cell r="J14">
            <v>603</v>
          </cell>
          <cell r="K14">
            <v>603</v>
          </cell>
          <cell r="L14">
            <v>603</v>
          </cell>
          <cell r="M14">
            <v>603</v>
          </cell>
          <cell r="N14">
            <v>603</v>
          </cell>
          <cell r="O14">
            <v>603</v>
          </cell>
          <cell r="P14">
            <v>603</v>
          </cell>
          <cell r="Q14">
            <v>603</v>
          </cell>
          <cell r="R14">
            <v>603</v>
          </cell>
        </row>
        <row r="15">
          <cell r="A15">
            <v>416</v>
          </cell>
          <cell r="B15" t="str">
            <v>BOSTON PREPARATORY</v>
          </cell>
          <cell r="C15">
            <v>0</v>
          </cell>
          <cell r="D15" t="str">
            <v>Boston</v>
          </cell>
          <cell r="E15">
            <v>35</v>
          </cell>
          <cell r="F15">
            <v>35</v>
          </cell>
          <cell r="G15">
            <v>35</v>
          </cell>
          <cell r="H15">
            <v>35</v>
          </cell>
          <cell r="I15">
            <v>35</v>
          </cell>
          <cell r="J15">
            <v>35</v>
          </cell>
          <cell r="K15">
            <v>35</v>
          </cell>
          <cell r="L15">
            <v>35</v>
          </cell>
          <cell r="M15">
            <v>35</v>
          </cell>
          <cell r="N15">
            <v>35</v>
          </cell>
          <cell r="O15">
            <v>35</v>
          </cell>
          <cell r="P15">
            <v>35</v>
          </cell>
          <cell r="Q15">
            <v>35</v>
          </cell>
          <cell r="R15">
            <v>35</v>
          </cell>
        </row>
        <row r="16">
          <cell r="A16">
            <v>417</v>
          </cell>
          <cell r="B16" t="str">
            <v>BRIDGE BOSTON</v>
          </cell>
          <cell r="C16">
            <v>3.4582132564841501E-2</v>
          </cell>
          <cell r="D16" t="str">
            <v>Boston</v>
          </cell>
          <cell r="E16">
            <v>35</v>
          </cell>
          <cell r="F16">
            <v>35</v>
          </cell>
          <cell r="G16">
            <v>35</v>
          </cell>
          <cell r="H16">
            <v>35</v>
          </cell>
          <cell r="I16">
            <v>35</v>
          </cell>
          <cell r="J16">
            <v>35</v>
          </cell>
          <cell r="K16">
            <v>35</v>
          </cell>
          <cell r="L16">
            <v>35</v>
          </cell>
          <cell r="M16">
            <v>35</v>
          </cell>
          <cell r="N16">
            <v>35</v>
          </cell>
          <cell r="O16">
            <v>35</v>
          </cell>
          <cell r="P16">
            <v>35</v>
          </cell>
          <cell r="Q16">
            <v>35</v>
          </cell>
          <cell r="R16">
            <v>35</v>
          </cell>
        </row>
        <row r="17">
          <cell r="A17">
            <v>418</v>
          </cell>
          <cell r="B17" t="str">
            <v>CHRISTA MCAULIFFE</v>
          </cell>
          <cell r="C17">
            <v>0</v>
          </cell>
          <cell r="D17" t="str">
            <v>Framingham</v>
          </cell>
          <cell r="E17">
            <v>100</v>
          </cell>
          <cell r="F17">
            <v>100</v>
          </cell>
          <cell r="G17">
            <v>100</v>
          </cell>
          <cell r="H17">
            <v>100</v>
          </cell>
          <cell r="I17">
            <v>100</v>
          </cell>
          <cell r="J17">
            <v>100</v>
          </cell>
          <cell r="K17">
            <v>100</v>
          </cell>
          <cell r="L17">
            <v>100</v>
          </cell>
          <cell r="M17">
            <v>100</v>
          </cell>
          <cell r="N17">
            <v>100</v>
          </cell>
          <cell r="O17">
            <v>100</v>
          </cell>
          <cell r="P17">
            <v>100</v>
          </cell>
          <cell r="Q17">
            <v>100</v>
          </cell>
          <cell r="R17">
            <v>100</v>
          </cell>
        </row>
        <row r="18">
          <cell r="A18">
            <v>420</v>
          </cell>
          <cell r="B18" t="str">
            <v>BENJAMIN BANNEKER</v>
          </cell>
          <cell r="C18">
            <v>0</v>
          </cell>
          <cell r="D18" t="str">
            <v>Cambridge</v>
          </cell>
          <cell r="E18">
            <v>49</v>
          </cell>
          <cell r="F18">
            <v>49</v>
          </cell>
          <cell r="G18">
            <v>49</v>
          </cell>
          <cell r="H18">
            <v>49</v>
          </cell>
          <cell r="I18">
            <v>49</v>
          </cell>
          <cell r="J18">
            <v>49</v>
          </cell>
          <cell r="K18">
            <v>49</v>
          </cell>
          <cell r="L18">
            <v>49</v>
          </cell>
          <cell r="M18">
            <v>49</v>
          </cell>
          <cell r="N18">
            <v>49</v>
          </cell>
          <cell r="O18">
            <v>49</v>
          </cell>
          <cell r="P18">
            <v>49</v>
          </cell>
          <cell r="Q18">
            <v>49</v>
          </cell>
          <cell r="R18">
            <v>49</v>
          </cell>
        </row>
        <row r="19">
          <cell r="A19">
            <v>428</v>
          </cell>
          <cell r="B19" t="str">
            <v>BROOKE</v>
          </cell>
          <cell r="C19">
            <v>4.4822949350067235E-3</v>
          </cell>
          <cell r="D19" t="str">
            <v>Boston</v>
          </cell>
          <cell r="E19">
            <v>35</v>
          </cell>
          <cell r="F19">
            <v>35</v>
          </cell>
          <cell r="G19">
            <v>35</v>
          </cell>
          <cell r="H19">
            <v>35</v>
          </cell>
          <cell r="I19">
            <v>35</v>
          </cell>
          <cell r="J19">
            <v>35</v>
          </cell>
          <cell r="K19">
            <v>35</v>
          </cell>
          <cell r="L19">
            <v>35</v>
          </cell>
          <cell r="M19">
            <v>35</v>
          </cell>
          <cell r="N19">
            <v>35</v>
          </cell>
          <cell r="O19">
            <v>35</v>
          </cell>
          <cell r="P19">
            <v>35</v>
          </cell>
          <cell r="Q19">
            <v>35</v>
          </cell>
          <cell r="R19">
            <v>35</v>
          </cell>
        </row>
        <row r="20">
          <cell r="A20">
            <v>429</v>
          </cell>
          <cell r="B20" t="str">
            <v>KIPP ACADEMY LYNN</v>
          </cell>
          <cell r="C20">
            <v>2.6396562308164517E-2</v>
          </cell>
          <cell r="D20" t="str">
            <v>Lynn</v>
          </cell>
          <cell r="E20">
            <v>163</v>
          </cell>
          <cell r="F20">
            <v>163</v>
          </cell>
          <cell r="G20">
            <v>163</v>
          </cell>
          <cell r="H20">
            <v>163</v>
          </cell>
          <cell r="I20">
            <v>163</v>
          </cell>
          <cell r="J20">
            <v>163</v>
          </cell>
          <cell r="K20">
            <v>163</v>
          </cell>
          <cell r="L20">
            <v>163</v>
          </cell>
          <cell r="M20">
            <v>163</v>
          </cell>
          <cell r="N20">
            <v>163</v>
          </cell>
          <cell r="O20">
            <v>163</v>
          </cell>
          <cell r="P20">
            <v>163</v>
          </cell>
          <cell r="Q20">
            <v>163</v>
          </cell>
          <cell r="R20">
            <v>163</v>
          </cell>
        </row>
        <row r="21">
          <cell r="A21">
            <v>430</v>
          </cell>
          <cell r="B21" t="str">
            <v>ADVANCED MATH AND SCIENCE ACADEMY</v>
          </cell>
          <cell r="C21">
            <v>0</v>
          </cell>
          <cell r="D21" t="str">
            <v>Marlborough</v>
          </cell>
          <cell r="E21">
            <v>170</v>
          </cell>
          <cell r="F21">
            <v>170</v>
          </cell>
          <cell r="G21">
            <v>170</v>
          </cell>
          <cell r="H21">
            <v>170</v>
          </cell>
          <cell r="I21">
            <v>170</v>
          </cell>
          <cell r="J21">
            <v>170</v>
          </cell>
          <cell r="K21">
            <v>170</v>
          </cell>
          <cell r="L21">
            <v>170</v>
          </cell>
          <cell r="M21">
            <v>170</v>
          </cell>
          <cell r="N21">
            <v>170</v>
          </cell>
          <cell r="O21">
            <v>170</v>
          </cell>
          <cell r="P21">
            <v>170</v>
          </cell>
          <cell r="Q21">
            <v>170</v>
          </cell>
          <cell r="R21">
            <v>170</v>
          </cell>
        </row>
        <row r="22">
          <cell r="A22">
            <v>432</v>
          </cell>
          <cell r="B22" t="str">
            <v>CAPE COD LIGHTHOUSE</v>
          </cell>
          <cell r="C22">
            <v>0</v>
          </cell>
          <cell r="D22" t="str">
            <v>Harwich</v>
          </cell>
          <cell r="E22">
            <v>712</v>
          </cell>
          <cell r="F22">
            <v>712</v>
          </cell>
          <cell r="G22">
            <v>712</v>
          </cell>
          <cell r="H22">
            <v>712</v>
          </cell>
          <cell r="I22">
            <v>712</v>
          </cell>
          <cell r="J22">
            <v>712</v>
          </cell>
          <cell r="K22">
            <v>712</v>
          </cell>
          <cell r="L22">
            <v>712</v>
          </cell>
          <cell r="M22">
            <v>712</v>
          </cell>
          <cell r="N22">
            <v>712</v>
          </cell>
          <cell r="O22">
            <v>712</v>
          </cell>
          <cell r="P22">
            <v>712</v>
          </cell>
          <cell r="Q22">
            <v>712</v>
          </cell>
          <cell r="R22">
            <v>712</v>
          </cell>
        </row>
        <row r="23">
          <cell r="A23">
            <v>435</v>
          </cell>
          <cell r="B23" t="str">
            <v>INNOVATION ACADEMY</v>
          </cell>
          <cell r="C23">
            <v>0</v>
          </cell>
          <cell r="D23" t="str">
            <v>Tyngsborough</v>
          </cell>
          <cell r="E23">
            <v>301</v>
          </cell>
          <cell r="F23">
            <v>301</v>
          </cell>
          <cell r="G23">
            <v>301</v>
          </cell>
          <cell r="H23">
            <v>301</v>
          </cell>
          <cell r="I23">
            <v>301</v>
          </cell>
          <cell r="J23">
            <v>301</v>
          </cell>
          <cell r="K23">
            <v>301</v>
          </cell>
          <cell r="L23">
            <v>301</v>
          </cell>
          <cell r="M23">
            <v>301</v>
          </cell>
          <cell r="N23">
            <v>301</v>
          </cell>
          <cell r="O23">
            <v>301</v>
          </cell>
          <cell r="P23">
            <v>301</v>
          </cell>
          <cell r="Q23">
            <v>301</v>
          </cell>
          <cell r="R23">
            <v>301</v>
          </cell>
        </row>
        <row r="24">
          <cell r="A24">
            <v>436</v>
          </cell>
          <cell r="B24" t="str">
            <v>COMMUNITY CS OF CAMBRIDGE</v>
          </cell>
          <cell r="C24">
            <v>0</v>
          </cell>
          <cell r="D24" t="str">
            <v>Cambridge</v>
          </cell>
          <cell r="E24">
            <v>49</v>
          </cell>
          <cell r="F24">
            <v>49</v>
          </cell>
          <cell r="G24">
            <v>49</v>
          </cell>
          <cell r="H24">
            <v>49</v>
          </cell>
          <cell r="I24">
            <v>49</v>
          </cell>
          <cell r="J24">
            <v>49</v>
          </cell>
          <cell r="K24">
            <v>49</v>
          </cell>
          <cell r="L24">
            <v>49</v>
          </cell>
          <cell r="M24">
            <v>49</v>
          </cell>
          <cell r="N24">
            <v>49</v>
          </cell>
          <cell r="O24">
            <v>49</v>
          </cell>
          <cell r="P24">
            <v>49</v>
          </cell>
          <cell r="Q24">
            <v>49</v>
          </cell>
          <cell r="R24">
            <v>49</v>
          </cell>
        </row>
        <row r="25">
          <cell r="A25">
            <v>438</v>
          </cell>
          <cell r="B25" t="str">
            <v>CODMAN ACADEMY</v>
          </cell>
          <cell r="C25">
            <v>0</v>
          </cell>
          <cell r="D25" t="str">
            <v>Boston</v>
          </cell>
          <cell r="E25">
            <v>35</v>
          </cell>
          <cell r="F25">
            <v>35</v>
          </cell>
          <cell r="G25">
            <v>35</v>
          </cell>
          <cell r="H25">
            <v>35</v>
          </cell>
          <cell r="I25">
            <v>35</v>
          </cell>
          <cell r="J25">
            <v>35</v>
          </cell>
          <cell r="K25">
            <v>35</v>
          </cell>
          <cell r="L25">
            <v>35</v>
          </cell>
          <cell r="M25">
            <v>35</v>
          </cell>
          <cell r="N25">
            <v>35</v>
          </cell>
          <cell r="O25">
            <v>35</v>
          </cell>
          <cell r="P25">
            <v>35</v>
          </cell>
          <cell r="Q25">
            <v>35</v>
          </cell>
          <cell r="R25">
            <v>35</v>
          </cell>
        </row>
        <row r="26">
          <cell r="A26">
            <v>439</v>
          </cell>
          <cell r="B26" t="str">
            <v>CONSERVATORY LAB</v>
          </cell>
          <cell r="C26">
            <v>4.9250535331905779E-2</v>
          </cell>
          <cell r="D26" t="str">
            <v>Boston</v>
          </cell>
          <cell r="E26">
            <v>35</v>
          </cell>
          <cell r="F26">
            <v>35</v>
          </cell>
          <cell r="G26">
            <v>35</v>
          </cell>
          <cell r="H26">
            <v>35</v>
          </cell>
          <cell r="I26">
            <v>35</v>
          </cell>
          <cell r="J26">
            <v>35</v>
          </cell>
          <cell r="K26">
            <v>35</v>
          </cell>
          <cell r="L26">
            <v>35</v>
          </cell>
          <cell r="M26">
            <v>35</v>
          </cell>
          <cell r="N26">
            <v>35</v>
          </cell>
          <cell r="O26">
            <v>35</v>
          </cell>
          <cell r="P26">
            <v>35</v>
          </cell>
          <cell r="Q26">
            <v>35</v>
          </cell>
          <cell r="R26">
            <v>35</v>
          </cell>
        </row>
        <row r="27">
          <cell r="A27">
            <v>440</v>
          </cell>
          <cell r="B27" t="str">
            <v>COMMUNITY DAY</v>
          </cell>
          <cell r="C27">
            <v>0</v>
          </cell>
          <cell r="D27" t="str">
            <v>Lawrence</v>
          </cell>
          <cell r="E27">
            <v>149</v>
          </cell>
          <cell r="F27">
            <v>149</v>
          </cell>
          <cell r="G27">
            <v>149</v>
          </cell>
          <cell r="H27">
            <v>149</v>
          </cell>
          <cell r="I27">
            <v>149</v>
          </cell>
          <cell r="J27">
            <v>149</v>
          </cell>
          <cell r="K27">
            <v>149</v>
          </cell>
          <cell r="L27">
            <v>149</v>
          </cell>
          <cell r="M27">
            <v>149</v>
          </cell>
          <cell r="N27">
            <v>149</v>
          </cell>
          <cell r="O27">
            <v>149</v>
          </cell>
          <cell r="P27">
            <v>149</v>
          </cell>
          <cell r="Q27">
            <v>149</v>
          </cell>
          <cell r="R27">
            <v>149</v>
          </cell>
        </row>
        <row r="28">
          <cell r="A28">
            <v>441</v>
          </cell>
          <cell r="B28" t="str">
            <v>SPRINGFIELD INTERNATIONAL</v>
          </cell>
          <cell r="C28">
            <v>0</v>
          </cell>
          <cell r="D28" t="str">
            <v>Springfield</v>
          </cell>
          <cell r="E28">
            <v>281</v>
          </cell>
          <cell r="F28">
            <v>281</v>
          </cell>
          <cell r="G28">
            <v>281</v>
          </cell>
          <cell r="H28">
            <v>281</v>
          </cell>
          <cell r="I28">
            <v>281</v>
          </cell>
          <cell r="J28">
            <v>281</v>
          </cell>
          <cell r="K28">
            <v>281</v>
          </cell>
          <cell r="L28">
            <v>281</v>
          </cell>
          <cell r="M28">
            <v>281</v>
          </cell>
          <cell r="N28">
            <v>281</v>
          </cell>
          <cell r="O28">
            <v>281</v>
          </cell>
          <cell r="P28">
            <v>281</v>
          </cell>
          <cell r="Q28">
            <v>281</v>
          </cell>
          <cell r="R28">
            <v>281</v>
          </cell>
        </row>
        <row r="29">
          <cell r="A29">
            <v>444</v>
          </cell>
          <cell r="B29" t="str">
            <v>NEIGHBORHOOD HOUSE</v>
          </cell>
          <cell r="C29">
            <v>0</v>
          </cell>
          <cell r="D29" t="str">
            <v>Boston</v>
          </cell>
          <cell r="E29">
            <v>35</v>
          </cell>
          <cell r="F29">
            <v>35</v>
          </cell>
          <cell r="G29">
            <v>35</v>
          </cell>
          <cell r="H29">
            <v>35</v>
          </cell>
          <cell r="I29">
            <v>35</v>
          </cell>
          <cell r="J29">
            <v>35</v>
          </cell>
          <cell r="K29">
            <v>35</v>
          </cell>
          <cell r="L29">
            <v>35</v>
          </cell>
          <cell r="M29">
            <v>35</v>
          </cell>
          <cell r="N29">
            <v>35</v>
          </cell>
          <cell r="O29">
            <v>35</v>
          </cell>
          <cell r="P29">
            <v>35</v>
          </cell>
          <cell r="Q29">
            <v>35</v>
          </cell>
          <cell r="R29">
            <v>35</v>
          </cell>
        </row>
        <row r="30">
          <cell r="A30">
            <v>445</v>
          </cell>
          <cell r="B30" t="str">
            <v>ABBY KELLEY FOSTER</v>
          </cell>
          <cell r="C30">
            <v>0</v>
          </cell>
          <cell r="D30" t="str">
            <v>Worcester</v>
          </cell>
          <cell r="E30">
            <v>348</v>
          </cell>
          <cell r="F30">
            <v>348</v>
          </cell>
          <cell r="G30">
            <v>348</v>
          </cell>
          <cell r="H30">
            <v>348</v>
          </cell>
          <cell r="I30">
            <v>348</v>
          </cell>
          <cell r="J30">
            <v>348</v>
          </cell>
          <cell r="K30">
            <v>348</v>
          </cell>
          <cell r="L30">
            <v>348</v>
          </cell>
          <cell r="M30">
            <v>348</v>
          </cell>
          <cell r="N30">
            <v>348</v>
          </cell>
          <cell r="O30">
            <v>348</v>
          </cell>
          <cell r="P30">
            <v>348</v>
          </cell>
          <cell r="Q30">
            <v>348</v>
          </cell>
          <cell r="R30">
            <v>348</v>
          </cell>
        </row>
        <row r="31">
          <cell r="A31">
            <v>446</v>
          </cell>
          <cell r="B31" t="str">
            <v>FOXBOROUGH REGIONAL</v>
          </cell>
          <cell r="C31">
            <v>0</v>
          </cell>
          <cell r="D31" t="str">
            <v>Foxborough</v>
          </cell>
          <cell r="E31">
            <v>99</v>
          </cell>
          <cell r="F31">
            <v>99</v>
          </cell>
          <cell r="G31">
            <v>99</v>
          </cell>
          <cell r="H31">
            <v>99</v>
          </cell>
          <cell r="I31">
            <v>99</v>
          </cell>
          <cell r="J31">
            <v>99</v>
          </cell>
          <cell r="K31">
            <v>99</v>
          </cell>
          <cell r="L31">
            <v>99</v>
          </cell>
          <cell r="M31">
            <v>99</v>
          </cell>
          <cell r="N31">
            <v>99</v>
          </cell>
          <cell r="O31">
            <v>99</v>
          </cell>
          <cell r="P31">
            <v>99</v>
          </cell>
          <cell r="Q31">
            <v>99</v>
          </cell>
          <cell r="R31">
            <v>99</v>
          </cell>
        </row>
        <row r="32">
          <cell r="A32">
            <v>447</v>
          </cell>
          <cell r="B32" t="str">
            <v>BENJAMIN FRANKLIN CLASSICAL</v>
          </cell>
          <cell r="C32">
            <v>2.2246941045606229E-3</v>
          </cell>
          <cell r="D32" t="str">
            <v>Franklin</v>
          </cell>
          <cell r="E32">
            <v>101</v>
          </cell>
          <cell r="F32">
            <v>101</v>
          </cell>
          <cell r="G32">
            <v>101</v>
          </cell>
          <cell r="H32">
            <v>101</v>
          </cell>
          <cell r="I32">
            <v>101</v>
          </cell>
          <cell r="J32">
            <v>101</v>
          </cell>
          <cell r="K32">
            <v>101</v>
          </cell>
          <cell r="L32">
            <v>101</v>
          </cell>
          <cell r="M32">
            <v>101</v>
          </cell>
          <cell r="N32">
            <v>101</v>
          </cell>
          <cell r="O32">
            <v>101</v>
          </cell>
          <cell r="P32">
            <v>101</v>
          </cell>
          <cell r="Q32">
            <v>101</v>
          </cell>
          <cell r="R32">
            <v>101</v>
          </cell>
        </row>
        <row r="33">
          <cell r="A33">
            <v>449</v>
          </cell>
          <cell r="B33" t="str">
            <v>BOSTON COLLEGIATE</v>
          </cell>
          <cell r="C33">
            <v>0</v>
          </cell>
          <cell r="D33" t="str">
            <v>Boston</v>
          </cell>
          <cell r="E33">
            <v>35</v>
          </cell>
          <cell r="F33">
            <v>35</v>
          </cell>
          <cell r="G33">
            <v>35</v>
          </cell>
          <cell r="H33">
            <v>35</v>
          </cell>
          <cell r="I33">
            <v>35</v>
          </cell>
          <cell r="J33">
            <v>35</v>
          </cell>
          <cell r="K33">
            <v>35</v>
          </cell>
          <cell r="L33">
            <v>35</v>
          </cell>
          <cell r="M33">
            <v>35</v>
          </cell>
          <cell r="N33">
            <v>35</v>
          </cell>
          <cell r="O33">
            <v>35</v>
          </cell>
          <cell r="P33">
            <v>35</v>
          </cell>
          <cell r="Q33">
            <v>35</v>
          </cell>
          <cell r="R33">
            <v>35</v>
          </cell>
        </row>
        <row r="34">
          <cell r="A34">
            <v>450</v>
          </cell>
          <cell r="B34" t="str">
            <v>HILLTOWN COOPERATIVE</v>
          </cell>
          <cell r="C34">
            <v>0</v>
          </cell>
          <cell r="D34" t="str">
            <v>Easthampton</v>
          </cell>
          <cell r="E34">
            <v>86</v>
          </cell>
          <cell r="F34">
            <v>86</v>
          </cell>
          <cell r="G34">
            <v>86</v>
          </cell>
          <cell r="H34">
            <v>86</v>
          </cell>
          <cell r="I34">
            <v>86</v>
          </cell>
          <cell r="J34">
            <v>86</v>
          </cell>
          <cell r="K34">
            <v>86</v>
          </cell>
          <cell r="L34">
            <v>86</v>
          </cell>
          <cell r="M34">
            <v>86</v>
          </cell>
          <cell r="N34">
            <v>86</v>
          </cell>
          <cell r="O34">
            <v>86</v>
          </cell>
          <cell r="P34">
            <v>86</v>
          </cell>
          <cell r="Q34">
            <v>86</v>
          </cell>
          <cell r="R34">
            <v>86</v>
          </cell>
        </row>
        <row r="35">
          <cell r="A35">
            <v>453</v>
          </cell>
          <cell r="B35" t="str">
            <v>HOLYOKE COMMUNITY</v>
          </cell>
          <cell r="C35">
            <v>0</v>
          </cell>
          <cell r="D35" t="str">
            <v>Holyoke</v>
          </cell>
          <cell r="E35">
            <v>137</v>
          </cell>
          <cell r="F35">
            <v>137</v>
          </cell>
          <cell r="G35">
            <v>137</v>
          </cell>
          <cell r="H35">
            <v>137</v>
          </cell>
          <cell r="I35">
            <v>137</v>
          </cell>
          <cell r="J35">
            <v>137</v>
          </cell>
          <cell r="K35">
            <v>137</v>
          </cell>
          <cell r="L35">
            <v>137</v>
          </cell>
          <cell r="M35">
            <v>137</v>
          </cell>
          <cell r="N35">
            <v>137</v>
          </cell>
          <cell r="O35">
            <v>137</v>
          </cell>
          <cell r="P35">
            <v>137</v>
          </cell>
          <cell r="Q35">
            <v>137</v>
          </cell>
          <cell r="R35">
            <v>137</v>
          </cell>
        </row>
        <row r="36">
          <cell r="A36">
            <v>454</v>
          </cell>
          <cell r="B36" t="str">
            <v>LAWRENCE FAMILY DEVELOPMENT</v>
          </cell>
          <cell r="C36">
            <v>0</v>
          </cell>
          <cell r="D36" t="str">
            <v>Lawrence</v>
          </cell>
          <cell r="E36">
            <v>149</v>
          </cell>
          <cell r="F36">
            <v>149</v>
          </cell>
          <cell r="G36">
            <v>149</v>
          </cell>
          <cell r="H36">
            <v>149</v>
          </cell>
          <cell r="I36">
            <v>149</v>
          </cell>
          <cell r="J36">
            <v>149</v>
          </cell>
          <cell r="K36">
            <v>149</v>
          </cell>
          <cell r="L36">
            <v>149</v>
          </cell>
          <cell r="M36">
            <v>149</v>
          </cell>
          <cell r="N36">
            <v>149</v>
          </cell>
          <cell r="O36">
            <v>149</v>
          </cell>
          <cell r="P36">
            <v>149</v>
          </cell>
          <cell r="Q36">
            <v>149</v>
          </cell>
          <cell r="R36">
            <v>149</v>
          </cell>
        </row>
        <row r="37">
          <cell r="A37">
            <v>455</v>
          </cell>
          <cell r="B37" t="str">
            <v>HILL VIEW MONTESSORI</v>
          </cell>
          <cell r="C37">
            <v>0</v>
          </cell>
          <cell r="D37" t="str">
            <v>Haverhill</v>
          </cell>
          <cell r="E37">
            <v>128</v>
          </cell>
          <cell r="F37">
            <v>128</v>
          </cell>
          <cell r="G37">
            <v>128</v>
          </cell>
          <cell r="H37">
            <v>128</v>
          </cell>
          <cell r="I37">
            <v>128</v>
          </cell>
          <cell r="J37">
            <v>128</v>
          </cell>
          <cell r="K37">
            <v>128</v>
          </cell>
          <cell r="L37">
            <v>128</v>
          </cell>
          <cell r="M37">
            <v>128</v>
          </cell>
          <cell r="N37">
            <v>128</v>
          </cell>
          <cell r="O37">
            <v>128</v>
          </cell>
          <cell r="P37">
            <v>128</v>
          </cell>
          <cell r="Q37">
            <v>128</v>
          </cell>
          <cell r="R37">
            <v>128</v>
          </cell>
        </row>
        <row r="38">
          <cell r="A38">
            <v>456</v>
          </cell>
          <cell r="B38" t="str">
            <v>LOWELL COMMUNITY</v>
          </cell>
          <cell r="C38">
            <v>0</v>
          </cell>
          <cell r="D38" t="str">
            <v>Lowell</v>
          </cell>
          <cell r="E38">
            <v>160</v>
          </cell>
          <cell r="F38">
            <v>160</v>
          </cell>
          <cell r="G38">
            <v>160</v>
          </cell>
          <cell r="H38">
            <v>160</v>
          </cell>
          <cell r="I38">
            <v>160</v>
          </cell>
          <cell r="J38">
            <v>160</v>
          </cell>
          <cell r="K38">
            <v>160</v>
          </cell>
          <cell r="L38">
            <v>160</v>
          </cell>
          <cell r="M38">
            <v>160</v>
          </cell>
          <cell r="N38">
            <v>160</v>
          </cell>
          <cell r="O38">
            <v>160</v>
          </cell>
          <cell r="P38">
            <v>160</v>
          </cell>
          <cell r="Q38">
            <v>160</v>
          </cell>
          <cell r="R38">
            <v>160</v>
          </cell>
        </row>
        <row r="39">
          <cell r="A39">
            <v>458</v>
          </cell>
          <cell r="B39" t="str">
            <v>LOWELL MIDDLESEX ACADEMY</v>
          </cell>
          <cell r="C39">
            <v>0</v>
          </cell>
          <cell r="D39" t="str">
            <v>Lowell</v>
          </cell>
          <cell r="E39">
            <v>160</v>
          </cell>
          <cell r="F39">
            <v>160</v>
          </cell>
          <cell r="G39">
            <v>160</v>
          </cell>
          <cell r="H39">
            <v>160</v>
          </cell>
          <cell r="I39">
            <v>160</v>
          </cell>
          <cell r="J39">
            <v>160</v>
          </cell>
          <cell r="K39">
            <v>160</v>
          </cell>
          <cell r="L39">
            <v>160</v>
          </cell>
          <cell r="M39">
            <v>160</v>
          </cell>
          <cell r="N39">
            <v>160</v>
          </cell>
          <cell r="O39">
            <v>160</v>
          </cell>
          <cell r="P39">
            <v>160</v>
          </cell>
          <cell r="Q39">
            <v>160</v>
          </cell>
          <cell r="R39">
            <v>160</v>
          </cell>
        </row>
        <row r="40">
          <cell r="A40">
            <v>463</v>
          </cell>
          <cell r="B40" t="str">
            <v>KIPP ACADEMY BOSTON</v>
          </cell>
          <cell r="C40">
            <v>6.2200956937799042E-2</v>
          </cell>
          <cell r="D40" t="str">
            <v>Boston</v>
          </cell>
          <cell r="E40">
            <v>35</v>
          </cell>
          <cell r="F40">
            <v>35</v>
          </cell>
          <cell r="G40">
            <v>35</v>
          </cell>
          <cell r="H40">
            <v>35</v>
          </cell>
          <cell r="I40">
            <v>35</v>
          </cell>
          <cell r="J40">
            <v>35</v>
          </cell>
          <cell r="K40">
            <v>35</v>
          </cell>
          <cell r="L40">
            <v>35</v>
          </cell>
          <cell r="M40">
            <v>35</v>
          </cell>
          <cell r="N40">
            <v>35</v>
          </cell>
          <cell r="O40">
            <v>35</v>
          </cell>
          <cell r="P40">
            <v>35</v>
          </cell>
          <cell r="Q40">
            <v>35</v>
          </cell>
          <cell r="R40">
            <v>35</v>
          </cell>
        </row>
        <row r="41">
          <cell r="A41">
            <v>464</v>
          </cell>
          <cell r="B41" t="str">
            <v>MARBLEHEAD COMMUNITY</v>
          </cell>
          <cell r="C41">
            <v>0</v>
          </cell>
          <cell r="D41" t="str">
            <v>Marblehead</v>
          </cell>
          <cell r="E41">
            <v>168</v>
          </cell>
          <cell r="F41">
            <v>168</v>
          </cell>
          <cell r="G41">
            <v>168</v>
          </cell>
          <cell r="H41">
            <v>168</v>
          </cell>
          <cell r="I41">
            <v>168</v>
          </cell>
          <cell r="J41">
            <v>168</v>
          </cell>
          <cell r="K41">
            <v>168</v>
          </cell>
          <cell r="L41">
            <v>168</v>
          </cell>
          <cell r="M41">
            <v>168</v>
          </cell>
          <cell r="N41">
            <v>168</v>
          </cell>
          <cell r="O41">
            <v>168</v>
          </cell>
          <cell r="P41">
            <v>168</v>
          </cell>
          <cell r="Q41">
            <v>168</v>
          </cell>
          <cell r="R41">
            <v>168</v>
          </cell>
        </row>
        <row r="42">
          <cell r="A42">
            <v>466</v>
          </cell>
          <cell r="B42" t="str">
            <v>MARTHA'S VINEYARD</v>
          </cell>
          <cell r="C42">
            <v>0</v>
          </cell>
          <cell r="D42" t="str">
            <v>West Tisbury</v>
          </cell>
          <cell r="E42">
            <v>774</v>
          </cell>
          <cell r="F42">
            <v>774</v>
          </cell>
          <cell r="G42">
            <v>774</v>
          </cell>
          <cell r="H42">
            <v>774</v>
          </cell>
          <cell r="I42">
            <v>774</v>
          </cell>
          <cell r="J42">
            <v>774</v>
          </cell>
          <cell r="K42">
            <v>774</v>
          </cell>
          <cell r="L42">
            <v>774</v>
          </cell>
          <cell r="M42">
            <v>774</v>
          </cell>
          <cell r="N42">
            <v>774</v>
          </cell>
          <cell r="O42">
            <v>700</v>
          </cell>
          <cell r="P42">
            <v>700</v>
          </cell>
          <cell r="Q42">
            <v>700</v>
          </cell>
          <cell r="R42">
            <v>700</v>
          </cell>
        </row>
        <row r="43">
          <cell r="A43">
            <v>469</v>
          </cell>
          <cell r="B43" t="str">
            <v>MATCH</v>
          </cell>
          <cell r="C43">
            <v>0</v>
          </cell>
          <cell r="D43" t="str">
            <v>Boston</v>
          </cell>
          <cell r="E43">
            <v>35</v>
          </cell>
          <cell r="F43">
            <v>35</v>
          </cell>
          <cell r="G43">
            <v>35</v>
          </cell>
          <cell r="H43">
            <v>35</v>
          </cell>
          <cell r="I43">
            <v>35</v>
          </cell>
          <cell r="J43">
            <v>35</v>
          </cell>
          <cell r="K43">
            <v>35</v>
          </cell>
          <cell r="L43">
            <v>35</v>
          </cell>
          <cell r="M43">
            <v>35</v>
          </cell>
          <cell r="N43">
            <v>35</v>
          </cell>
          <cell r="O43">
            <v>35</v>
          </cell>
          <cell r="P43">
            <v>35</v>
          </cell>
          <cell r="Q43">
            <v>35</v>
          </cell>
          <cell r="R43">
            <v>35</v>
          </cell>
        </row>
        <row r="44">
          <cell r="A44">
            <v>470</v>
          </cell>
          <cell r="B44" t="str">
            <v>MYSTIC VALLEY REGIONAL</v>
          </cell>
          <cell r="C44">
            <v>0</v>
          </cell>
          <cell r="D44" t="str">
            <v>Malden</v>
          </cell>
          <cell r="E44">
            <v>165</v>
          </cell>
          <cell r="F44">
            <v>165</v>
          </cell>
          <cell r="G44">
            <v>165</v>
          </cell>
          <cell r="H44">
            <v>165</v>
          </cell>
          <cell r="I44">
            <v>165</v>
          </cell>
          <cell r="J44">
            <v>165</v>
          </cell>
          <cell r="K44">
            <v>165</v>
          </cell>
          <cell r="L44">
            <v>165</v>
          </cell>
          <cell r="M44">
            <v>165</v>
          </cell>
          <cell r="N44">
            <v>165</v>
          </cell>
          <cell r="O44">
            <v>165</v>
          </cell>
          <cell r="P44">
            <v>165</v>
          </cell>
          <cell r="Q44">
            <v>165</v>
          </cell>
          <cell r="R44">
            <v>165</v>
          </cell>
        </row>
        <row r="45">
          <cell r="A45">
            <v>474</v>
          </cell>
          <cell r="B45" t="str">
            <v>SIZER SCHOOL, A NORTH CENTRAL CHARTER ESSENTIAL SCHOOL</v>
          </cell>
          <cell r="C45">
            <v>0</v>
          </cell>
          <cell r="D45" t="str">
            <v>Fitchburg</v>
          </cell>
          <cell r="E45">
            <v>97</v>
          </cell>
          <cell r="F45">
            <v>97</v>
          </cell>
          <cell r="G45">
            <v>97</v>
          </cell>
          <cell r="H45">
            <v>97</v>
          </cell>
          <cell r="I45">
            <v>97</v>
          </cell>
          <cell r="J45">
            <v>97</v>
          </cell>
          <cell r="K45">
            <v>97</v>
          </cell>
          <cell r="L45">
            <v>97</v>
          </cell>
          <cell r="M45">
            <v>97</v>
          </cell>
          <cell r="N45">
            <v>97</v>
          </cell>
          <cell r="O45">
            <v>97</v>
          </cell>
          <cell r="P45">
            <v>97</v>
          </cell>
          <cell r="Q45">
            <v>97</v>
          </cell>
          <cell r="R45">
            <v>97</v>
          </cell>
        </row>
        <row r="46">
          <cell r="A46">
            <v>478</v>
          </cell>
          <cell r="B46" t="str">
            <v>FRANCIS W. PARKER CHARTER ESSENTIAL</v>
          </cell>
          <cell r="C46">
            <v>0</v>
          </cell>
          <cell r="D46" t="str">
            <v>Devens</v>
          </cell>
          <cell r="E46">
            <v>352</v>
          </cell>
          <cell r="F46">
            <v>352</v>
          </cell>
          <cell r="G46">
            <v>352</v>
          </cell>
          <cell r="H46">
            <v>352</v>
          </cell>
          <cell r="I46">
            <v>352</v>
          </cell>
          <cell r="J46">
            <v>352</v>
          </cell>
          <cell r="K46">
            <v>352</v>
          </cell>
          <cell r="L46">
            <v>352</v>
          </cell>
          <cell r="M46">
            <v>352</v>
          </cell>
          <cell r="N46">
            <v>352</v>
          </cell>
          <cell r="O46">
            <v>352</v>
          </cell>
          <cell r="P46">
            <v>352</v>
          </cell>
          <cell r="Q46">
            <v>352</v>
          </cell>
          <cell r="R46">
            <v>352</v>
          </cell>
        </row>
        <row r="47">
          <cell r="A47">
            <v>479</v>
          </cell>
          <cell r="B47" t="str">
            <v>PIONEER VALLEY PERFORMING ARTS</v>
          </cell>
          <cell r="C47">
            <v>0</v>
          </cell>
          <cell r="D47" t="str">
            <v>South Hadley</v>
          </cell>
          <cell r="E47">
            <v>278</v>
          </cell>
          <cell r="F47">
            <v>278</v>
          </cell>
          <cell r="G47">
            <v>278</v>
          </cell>
          <cell r="H47">
            <v>278</v>
          </cell>
          <cell r="I47">
            <v>278</v>
          </cell>
          <cell r="J47">
            <v>278</v>
          </cell>
          <cell r="K47">
            <v>278</v>
          </cell>
          <cell r="L47">
            <v>278</v>
          </cell>
          <cell r="M47">
            <v>278</v>
          </cell>
          <cell r="N47">
            <v>278</v>
          </cell>
          <cell r="O47">
            <v>278</v>
          </cell>
          <cell r="P47">
            <v>278</v>
          </cell>
          <cell r="Q47">
            <v>278</v>
          </cell>
          <cell r="R47">
            <v>278</v>
          </cell>
        </row>
        <row r="48">
          <cell r="A48">
            <v>481</v>
          </cell>
          <cell r="B48" t="str">
            <v>BOSTON RENAISSANCE</v>
          </cell>
          <cell r="C48">
            <v>7.3606729758149319E-3</v>
          </cell>
          <cell r="D48" t="str">
            <v>Boston</v>
          </cell>
          <cell r="E48">
            <v>35</v>
          </cell>
          <cell r="F48">
            <v>35</v>
          </cell>
          <cell r="G48">
            <v>35</v>
          </cell>
          <cell r="H48">
            <v>35</v>
          </cell>
          <cell r="I48">
            <v>35</v>
          </cell>
          <cell r="J48">
            <v>35</v>
          </cell>
          <cell r="K48">
            <v>35</v>
          </cell>
          <cell r="L48">
            <v>35</v>
          </cell>
          <cell r="M48">
            <v>35</v>
          </cell>
          <cell r="N48">
            <v>35</v>
          </cell>
          <cell r="O48">
            <v>35</v>
          </cell>
          <cell r="P48">
            <v>35</v>
          </cell>
          <cell r="Q48">
            <v>35</v>
          </cell>
          <cell r="R48">
            <v>35</v>
          </cell>
        </row>
        <row r="49">
          <cell r="A49">
            <v>482</v>
          </cell>
          <cell r="B49" t="str">
            <v>RIVER VALLEY</v>
          </cell>
          <cell r="C49">
            <v>0</v>
          </cell>
          <cell r="D49" t="str">
            <v>Newburyport</v>
          </cell>
          <cell r="E49">
            <v>204</v>
          </cell>
          <cell r="F49">
            <v>204</v>
          </cell>
          <cell r="G49">
            <v>204</v>
          </cell>
          <cell r="H49">
            <v>204</v>
          </cell>
          <cell r="I49">
            <v>204</v>
          </cell>
          <cell r="J49">
            <v>204</v>
          </cell>
          <cell r="K49">
            <v>204</v>
          </cell>
          <cell r="L49">
            <v>204</v>
          </cell>
          <cell r="M49">
            <v>204</v>
          </cell>
          <cell r="N49">
            <v>204</v>
          </cell>
          <cell r="O49">
            <v>204</v>
          </cell>
          <cell r="P49">
            <v>204</v>
          </cell>
          <cell r="Q49">
            <v>204</v>
          </cell>
          <cell r="R49">
            <v>204</v>
          </cell>
        </row>
        <row r="50">
          <cell r="A50">
            <v>483</v>
          </cell>
          <cell r="B50" t="str">
            <v>RISING TIDE</v>
          </cell>
          <cell r="C50">
            <v>0</v>
          </cell>
          <cell r="D50" t="str">
            <v>Plymouth</v>
          </cell>
          <cell r="E50">
            <v>239</v>
          </cell>
          <cell r="F50">
            <v>239</v>
          </cell>
          <cell r="G50">
            <v>239</v>
          </cell>
          <cell r="H50">
            <v>239</v>
          </cell>
          <cell r="I50">
            <v>239</v>
          </cell>
          <cell r="J50">
            <v>239</v>
          </cell>
          <cell r="K50">
            <v>239</v>
          </cell>
          <cell r="L50">
            <v>239</v>
          </cell>
          <cell r="M50">
            <v>239</v>
          </cell>
          <cell r="N50">
            <v>239</v>
          </cell>
          <cell r="O50">
            <v>239</v>
          </cell>
          <cell r="P50">
            <v>239</v>
          </cell>
          <cell r="Q50">
            <v>239</v>
          </cell>
          <cell r="R50">
            <v>239</v>
          </cell>
        </row>
        <row r="51">
          <cell r="A51">
            <v>484</v>
          </cell>
          <cell r="B51" t="str">
            <v>ROXBURY PREPARATORY</v>
          </cell>
          <cell r="C51">
            <v>0</v>
          </cell>
          <cell r="D51" t="str">
            <v>Boston</v>
          </cell>
          <cell r="E51">
            <v>35</v>
          </cell>
          <cell r="F51">
            <v>35</v>
          </cell>
          <cell r="G51">
            <v>35</v>
          </cell>
          <cell r="H51">
            <v>35</v>
          </cell>
          <cell r="I51">
            <v>35</v>
          </cell>
          <cell r="J51">
            <v>35</v>
          </cell>
          <cell r="K51">
            <v>35</v>
          </cell>
          <cell r="L51">
            <v>35</v>
          </cell>
          <cell r="M51">
            <v>35</v>
          </cell>
          <cell r="N51">
            <v>35</v>
          </cell>
          <cell r="O51">
            <v>35</v>
          </cell>
          <cell r="P51">
            <v>35</v>
          </cell>
          <cell r="Q51">
            <v>35</v>
          </cell>
          <cell r="R51">
            <v>35</v>
          </cell>
        </row>
        <row r="52">
          <cell r="A52">
            <v>485</v>
          </cell>
          <cell r="B52" t="str">
            <v>SALEM ACADEMY</v>
          </cell>
          <cell r="C52">
            <v>0</v>
          </cell>
          <cell r="D52" t="str">
            <v>Salem</v>
          </cell>
          <cell r="E52">
            <v>258</v>
          </cell>
          <cell r="F52">
            <v>258</v>
          </cell>
          <cell r="G52">
            <v>258</v>
          </cell>
          <cell r="H52">
            <v>258</v>
          </cell>
          <cell r="I52">
            <v>258</v>
          </cell>
          <cell r="J52">
            <v>258</v>
          </cell>
          <cell r="K52">
            <v>258</v>
          </cell>
          <cell r="L52">
            <v>258</v>
          </cell>
          <cell r="M52">
            <v>258</v>
          </cell>
          <cell r="N52">
            <v>258</v>
          </cell>
          <cell r="O52">
            <v>258</v>
          </cell>
          <cell r="P52">
            <v>258</v>
          </cell>
          <cell r="Q52">
            <v>258</v>
          </cell>
          <cell r="R52">
            <v>258</v>
          </cell>
        </row>
        <row r="53">
          <cell r="A53">
            <v>486</v>
          </cell>
          <cell r="B53" t="str">
            <v>LEARNING FIRST</v>
          </cell>
          <cell r="C53">
            <v>0</v>
          </cell>
          <cell r="D53" t="str">
            <v>Worcester</v>
          </cell>
          <cell r="E53">
            <v>348</v>
          </cell>
          <cell r="F53">
            <v>348</v>
          </cell>
          <cell r="G53">
            <v>348</v>
          </cell>
          <cell r="H53">
            <v>348</v>
          </cell>
          <cell r="I53">
            <v>348</v>
          </cell>
          <cell r="J53">
            <v>348</v>
          </cell>
          <cell r="K53">
            <v>348</v>
          </cell>
          <cell r="L53">
            <v>348</v>
          </cell>
          <cell r="M53">
            <v>348</v>
          </cell>
          <cell r="N53">
            <v>348</v>
          </cell>
          <cell r="O53">
            <v>348</v>
          </cell>
          <cell r="P53">
            <v>348</v>
          </cell>
          <cell r="Q53">
            <v>348</v>
          </cell>
          <cell r="R53">
            <v>348</v>
          </cell>
        </row>
        <row r="54">
          <cell r="A54">
            <v>487</v>
          </cell>
          <cell r="B54" t="str">
            <v>PROSPECT HILL ACADEMY</v>
          </cell>
          <cell r="C54">
            <v>0</v>
          </cell>
          <cell r="D54" t="str">
            <v>Somerville/Cambridge</v>
          </cell>
          <cell r="E54">
            <v>274</v>
          </cell>
          <cell r="F54">
            <v>274</v>
          </cell>
          <cell r="G54">
            <v>274</v>
          </cell>
          <cell r="H54">
            <v>274</v>
          </cell>
          <cell r="I54">
            <v>274</v>
          </cell>
          <cell r="J54">
            <v>274</v>
          </cell>
          <cell r="K54">
            <v>274</v>
          </cell>
          <cell r="L54">
            <v>274</v>
          </cell>
          <cell r="M54">
            <v>49</v>
          </cell>
          <cell r="N54">
            <v>49</v>
          </cell>
          <cell r="O54">
            <v>49</v>
          </cell>
          <cell r="P54">
            <v>49</v>
          </cell>
          <cell r="Q54">
            <v>49</v>
          </cell>
          <cell r="R54">
            <v>49</v>
          </cell>
        </row>
        <row r="55">
          <cell r="A55">
            <v>488</v>
          </cell>
          <cell r="B55" t="str">
            <v>SOUTH SHORE</v>
          </cell>
          <cell r="C55">
            <v>0</v>
          </cell>
          <cell r="D55" t="str">
            <v>Norwell</v>
          </cell>
          <cell r="E55">
            <v>219</v>
          </cell>
          <cell r="F55">
            <v>219</v>
          </cell>
          <cell r="G55">
            <v>219</v>
          </cell>
          <cell r="H55">
            <v>219</v>
          </cell>
          <cell r="I55">
            <v>219</v>
          </cell>
          <cell r="J55">
            <v>219</v>
          </cell>
          <cell r="K55">
            <v>219</v>
          </cell>
          <cell r="L55">
            <v>219</v>
          </cell>
          <cell r="M55">
            <v>219</v>
          </cell>
          <cell r="N55">
            <v>219</v>
          </cell>
          <cell r="O55">
            <v>219</v>
          </cell>
          <cell r="P55">
            <v>219</v>
          </cell>
          <cell r="Q55">
            <v>219</v>
          </cell>
          <cell r="R55">
            <v>219</v>
          </cell>
        </row>
        <row r="56">
          <cell r="A56">
            <v>489</v>
          </cell>
          <cell r="B56" t="str">
            <v>STURGIS</v>
          </cell>
          <cell r="C56">
            <v>0</v>
          </cell>
          <cell r="D56" t="str">
            <v>Barnstable</v>
          </cell>
          <cell r="E56">
            <v>20</v>
          </cell>
          <cell r="F56">
            <v>20</v>
          </cell>
          <cell r="G56">
            <v>20</v>
          </cell>
          <cell r="H56">
            <v>20</v>
          </cell>
          <cell r="I56">
            <v>20</v>
          </cell>
          <cell r="J56">
            <v>20</v>
          </cell>
          <cell r="K56">
            <v>20</v>
          </cell>
          <cell r="L56">
            <v>20</v>
          </cell>
          <cell r="M56">
            <v>20</v>
          </cell>
          <cell r="N56">
            <v>20</v>
          </cell>
          <cell r="O56">
            <v>20</v>
          </cell>
          <cell r="P56">
            <v>20</v>
          </cell>
          <cell r="Q56">
            <v>20</v>
          </cell>
          <cell r="R56">
            <v>20</v>
          </cell>
        </row>
        <row r="57">
          <cell r="A57">
            <v>491</v>
          </cell>
          <cell r="B57" t="str">
            <v>ATLANTIS</v>
          </cell>
          <cell r="C57">
            <v>0</v>
          </cell>
          <cell r="D57" t="str">
            <v>Fall River</v>
          </cell>
          <cell r="E57">
            <v>95</v>
          </cell>
          <cell r="F57">
            <v>95</v>
          </cell>
          <cell r="G57">
            <v>95</v>
          </cell>
          <cell r="H57">
            <v>95</v>
          </cell>
          <cell r="I57">
            <v>95</v>
          </cell>
          <cell r="J57">
            <v>95</v>
          </cell>
          <cell r="K57">
            <v>95</v>
          </cell>
          <cell r="L57">
            <v>95</v>
          </cell>
          <cell r="M57">
            <v>95</v>
          </cell>
          <cell r="N57">
            <v>95</v>
          </cell>
          <cell r="O57">
            <v>95</v>
          </cell>
          <cell r="P57">
            <v>95</v>
          </cell>
          <cell r="Q57">
            <v>95</v>
          </cell>
          <cell r="R57">
            <v>95</v>
          </cell>
        </row>
        <row r="58">
          <cell r="A58">
            <v>492</v>
          </cell>
          <cell r="B58" t="str">
            <v>MARTIN LUTHER KING JR CS OF EXCELLENCE</v>
          </cell>
          <cell r="C58">
            <v>0</v>
          </cell>
          <cell r="D58" t="str">
            <v>Springfield</v>
          </cell>
          <cell r="E58">
            <v>281</v>
          </cell>
          <cell r="F58">
            <v>281</v>
          </cell>
          <cell r="G58">
            <v>281</v>
          </cell>
          <cell r="H58">
            <v>281</v>
          </cell>
          <cell r="I58">
            <v>281</v>
          </cell>
          <cell r="J58">
            <v>281</v>
          </cell>
          <cell r="K58">
            <v>281</v>
          </cell>
          <cell r="L58">
            <v>281</v>
          </cell>
          <cell r="M58">
            <v>281</v>
          </cell>
          <cell r="N58">
            <v>281</v>
          </cell>
          <cell r="O58">
            <v>281</v>
          </cell>
          <cell r="P58">
            <v>281</v>
          </cell>
          <cell r="Q58">
            <v>281</v>
          </cell>
          <cell r="R58">
            <v>281</v>
          </cell>
        </row>
        <row r="59">
          <cell r="A59">
            <v>493</v>
          </cell>
          <cell r="B59" t="str">
            <v>PHOENIX ACADEMY CHELSEA</v>
          </cell>
          <cell r="C59">
            <v>0</v>
          </cell>
          <cell r="D59" t="str">
            <v>Chelsea</v>
          </cell>
          <cell r="E59">
            <v>57</v>
          </cell>
          <cell r="F59">
            <v>57</v>
          </cell>
          <cell r="G59">
            <v>57</v>
          </cell>
          <cell r="H59">
            <v>57</v>
          </cell>
          <cell r="I59">
            <v>57</v>
          </cell>
          <cell r="J59">
            <v>57</v>
          </cell>
          <cell r="K59">
            <v>57</v>
          </cell>
          <cell r="L59">
            <v>57</v>
          </cell>
          <cell r="M59">
            <v>57</v>
          </cell>
          <cell r="N59">
            <v>57</v>
          </cell>
          <cell r="O59">
            <v>57</v>
          </cell>
          <cell r="P59">
            <v>57</v>
          </cell>
          <cell r="Q59">
            <v>57</v>
          </cell>
          <cell r="R59">
            <v>57</v>
          </cell>
        </row>
        <row r="60">
          <cell r="A60">
            <v>494</v>
          </cell>
          <cell r="B60" t="str">
            <v>PIONEER CS OF SCIENCE</v>
          </cell>
          <cell r="C60">
            <v>7.6335877862595417E-3</v>
          </cell>
          <cell r="D60" t="str">
            <v>Everett</v>
          </cell>
          <cell r="E60">
            <v>93</v>
          </cell>
          <cell r="F60">
            <v>93</v>
          </cell>
          <cell r="G60">
            <v>93</v>
          </cell>
          <cell r="H60">
            <v>93</v>
          </cell>
          <cell r="I60">
            <v>93</v>
          </cell>
          <cell r="J60">
            <v>93</v>
          </cell>
          <cell r="K60">
            <v>93</v>
          </cell>
          <cell r="L60">
            <v>93</v>
          </cell>
          <cell r="M60">
            <v>93</v>
          </cell>
          <cell r="N60">
            <v>93</v>
          </cell>
          <cell r="O60">
            <v>93</v>
          </cell>
          <cell r="P60">
            <v>93</v>
          </cell>
          <cell r="Q60">
            <v>93</v>
          </cell>
          <cell r="R60">
            <v>93</v>
          </cell>
        </row>
        <row r="61">
          <cell r="A61">
            <v>496</v>
          </cell>
          <cell r="B61" t="str">
            <v>GLOBAL LEARNING</v>
          </cell>
          <cell r="C61">
            <v>1.996007984031936E-3</v>
          </cell>
          <cell r="D61" t="str">
            <v>New Bedford</v>
          </cell>
          <cell r="E61">
            <v>201</v>
          </cell>
          <cell r="F61">
            <v>201</v>
          </cell>
          <cell r="G61">
            <v>201</v>
          </cell>
          <cell r="H61">
            <v>201</v>
          </cell>
          <cell r="I61">
            <v>201</v>
          </cell>
          <cell r="J61">
            <v>201</v>
          </cell>
          <cell r="K61">
            <v>201</v>
          </cell>
          <cell r="L61">
            <v>201</v>
          </cell>
          <cell r="M61">
            <v>201</v>
          </cell>
          <cell r="N61">
            <v>201</v>
          </cell>
          <cell r="O61">
            <v>201</v>
          </cell>
          <cell r="P61">
            <v>201</v>
          </cell>
          <cell r="Q61">
            <v>201</v>
          </cell>
          <cell r="R61">
            <v>201</v>
          </cell>
        </row>
        <row r="62">
          <cell r="A62">
            <v>497</v>
          </cell>
          <cell r="B62" t="str">
            <v>PIONEER VALLEY CHINESE IMMERSION</v>
          </cell>
          <cell r="C62">
            <v>0</v>
          </cell>
          <cell r="D62" t="str">
            <v>Hadley</v>
          </cell>
          <cell r="E62">
            <v>117</v>
          </cell>
          <cell r="F62">
            <v>117</v>
          </cell>
          <cell r="G62">
            <v>117</v>
          </cell>
          <cell r="H62">
            <v>117</v>
          </cell>
          <cell r="I62">
            <v>117</v>
          </cell>
          <cell r="J62">
            <v>117</v>
          </cell>
          <cell r="K62">
            <v>117</v>
          </cell>
          <cell r="L62">
            <v>117</v>
          </cell>
          <cell r="M62">
            <v>117</v>
          </cell>
          <cell r="N62">
            <v>117</v>
          </cell>
          <cell r="O62">
            <v>117</v>
          </cell>
          <cell r="P62">
            <v>117</v>
          </cell>
          <cell r="Q62">
            <v>117</v>
          </cell>
          <cell r="R62">
            <v>117</v>
          </cell>
        </row>
        <row r="63">
          <cell r="A63">
            <v>498</v>
          </cell>
          <cell r="B63" t="str">
            <v>VERITAS PREPARATORY</v>
          </cell>
          <cell r="C63">
            <v>3.9011703511053317E-3</v>
          </cell>
          <cell r="D63" t="str">
            <v>Springfield</v>
          </cell>
          <cell r="E63">
            <v>281</v>
          </cell>
          <cell r="F63">
            <v>281</v>
          </cell>
          <cell r="G63">
            <v>281</v>
          </cell>
          <cell r="H63">
            <v>281</v>
          </cell>
          <cell r="I63">
            <v>281</v>
          </cell>
          <cell r="J63">
            <v>281</v>
          </cell>
          <cell r="K63">
            <v>281</v>
          </cell>
          <cell r="L63">
            <v>281</v>
          </cell>
          <cell r="M63">
            <v>281</v>
          </cell>
          <cell r="N63">
            <v>281</v>
          </cell>
          <cell r="O63">
            <v>281</v>
          </cell>
          <cell r="P63">
            <v>281</v>
          </cell>
          <cell r="Q63">
            <v>281</v>
          </cell>
          <cell r="R63">
            <v>281</v>
          </cell>
        </row>
        <row r="64">
          <cell r="A64">
            <v>499</v>
          </cell>
          <cell r="B64" t="str">
            <v>HAMPDEN CS OF SCIENCE</v>
          </cell>
          <cell r="C64">
            <v>0</v>
          </cell>
          <cell r="D64" t="str">
            <v>West Springfield / Chicopee</v>
          </cell>
          <cell r="E64">
            <v>332</v>
          </cell>
          <cell r="F64">
            <v>332</v>
          </cell>
          <cell r="G64">
            <v>332</v>
          </cell>
          <cell r="H64">
            <v>332</v>
          </cell>
          <cell r="I64">
            <v>332</v>
          </cell>
          <cell r="J64">
            <v>332</v>
          </cell>
          <cell r="K64">
            <v>332</v>
          </cell>
          <cell r="L64">
            <v>332</v>
          </cell>
          <cell r="M64">
            <v>332</v>
          </cell>
          <cell r="N64">
            <v>332</v>
          </cell>
          <cell r="O64">
            <v>61</v>
          </cell>
          <cell r="P64">
            <v>61</v>
          </cell>
          <cell r="Q64">
            <v>61</v>
          </cell>
          <cell r="R64">
            <v>61</v>
          </cell>
        </row>
        <row r="65">
          <cell r="A65">
            <v>3502</v>
          </cell>
          <cell r="B65" t="str">
            <v>BAYSTATE ACADEMY</v>
          </cell>
          <cell r="C65">
            <v>0</v>
          </cell>
          <cell r="D65" t="str">
            <v>Springfield</v>
          </cell>
          <cell r="E65">
            <v>281</v>
          </cell>
          <cell r="F65">
            <v>281</v>
          </cell>
          <cell r="G65">
            <v>281</v>
          </cell>
          <cell r="H65">
            <v>281</v>
          </cell>
          <cell r="I65">
            <v>281</v>
          </cell>
          <cell r="J65">
            <v>281</v>
          </cell>
          <cell r="K65">
            <v>281</v>
          </cell>
          <cell r="L65">
            <v>281</v>
          </cell>
          <cell r="M65">
            <v>281</v>
          </cell>
          <cell r="N65">
            <v>281</v>
          </cell>
          <cell r="O65">
            <v>281</v>
          </cell>
          <cell r="P65">
            <v>281</v>
          </cell>
          <cell r="Q65">
            <v>281</v>
          </cell>
          <cell r="R65">
            <v>281</v>
          </cell>
        </row>
        <row r="66">
          <cell r="A66">
            <v>3503</v>
          </cell>
          <cell r="B66" t="str">
            <v>COLLEGIATE CS OF LOWELL</v>
          </cell>
          <cell r="C66">
            <v>4.1493775933609959E-3</v>
          </cell>
          <cell r="D66" t="str">
            <v>Lowell</v>
          </cell>
          <cell r="E66">
            <v>160</v>
          </cell>
          <cell r="F66">
            <v>160</v>
          </cell>
          <cell r="G66">
            <v>160</v>
          </cell>
          <cell r="H66">
            <v>160</v>
          </cell>
          <cell r="I66">
            <v>160</v>
          </cell>
          <cell r="J66">
            <v>160</v>
          </cell>
          <cell r="K66">
            <v>160</v>
          </cell>
          <cell r="L66">
            <v>160</v>
          </cell>
          <cell r="M66">
            <v>160</v>
          </cell>
          <cell r="N66">
            <v>160</v>
          </cell>
          <cell r="O66">
            <v>160</v>
          </cell>
          <cell r="P66">
            <v>160</v>
          </cell>
          <cell r="Q66">
            <v>160</v>
          </cell>
          <cell r="R66">
            <v>160</v>
          </cell>
        </row>
        <row r="67">
          <cell r="A67">
            <v>3506</v>
          </cell>
          <cell r="B67" t="str">
            <v>PIONEER CS OF SCIENCE II</v>
          </cell>
          <cell r="C67">
            <v>0</v>
          </cell>
          <cell r="D67" t="str">
            <v>Saugus</v>
          </cell>
          <cell r="E67">
            <v>262</v>
          </cell>
          <cell r="F67">
            <v>262</v>
          </cell>
          <cell r="G67">
            <v>262</v>
          </cell>
          <cell r="H67">
            <v>262</v>
          </cell>
          <cell r="I67">
            <v>262</v>
          </cell>
          <cell r="J67">
            <v>262</v>
          </cell>
          <cell r="K67">
            <v>262</v>
          </cell>
          <cell r="L67">
            <v>262</v>
          </cell>
          <cell r="M67">
            <v>262</v>
          </cell>
          <cell r="N67">
            <v>262</v>
          </cell>
          <cell r="O67">
            <v>262</v>
          </cell>
          <cell r="P67">
            <v>262</v>
          </cell>
          <cell r="Q67">
            <v>262</v>
          </cell>
          <cell r="R67">
            <v>262</v>
          </cell>
        </row>
        <row r="68">
          <cell r="A68">
            <v>3508</v>
          </cell>
          <cell r="B68" t="str">
            <v>PHOENIX ACADEMY SPRINGFIELD</v>
          </cell>
          <cell r="C68">
            <v>0</v>
          </cell>
          <cell r="D68" t="str">
            <v>Springfield</v>
          </cell>
          <cell r="E68">
            <v>281</v>
          </cell>
          <cell r="F68">
            <v>281</v>
          </cell>
          <cell r="G68">
            <v>281</v>
          </cell>
          <cell r="H68">
            <v>281</v>
          </cell>
          <cell r="I68">
            <v>281</v>
          </cell>
          <cell r="J68">
            <v>281</v>
          </cell>
          <cell r="K68">
            <v>281</v>
          </cell>
          <cell r="L68">
            <v>281</v>
          </cell>
          <cell r="M68">
            <v>281</v>
          </cell>
          <cell r="N68">
            <v>281</v>
          </cell>
          <cell r="O68">
            <v>281</v>
          </cell>
          <cell r="P68">
            <v>281</v>
          </cell>
          <cell r="Q68">
            <v>281</v>
          </cell>
          <cell r="R68">
            <v>281</v>
          </cell>
        </row>
        <row r="69">
          <cell r="A69">
            <v>3509</v>
          </cell>
          <cell r="B69" t="str">
            <v>ARGOSY COLLEGIATE</v>
          </cell>
          <cell r="C69">
            <v>0</v>
          </cell>
          <cell r="D69" t="str">
            <v>Fall River</v>
          </cell>
          <cell r="E69">
            <v>95</v>
          </cell>
          <cell r="F69">
            <v>95</v>
          </cell>
          <cell r="G69">
            <v>95</v>
          </cell>
          <cell r="H69">
            <v>95</v>
          </cell>
          <cell r="I69">
            <v>95</v>
          </cell>
          <cell r="J69">
            <v>95</v>
          </cell>
          <cell r="K69">
            <v>95</v>
          </cell>
          <cell r="L69">
            <v>95</v>
          </cell>
          <cell r="M69">
            <v>95</v>
          </cell>
          <cell r="N69">
            <v>95</v>
          </cell>
          <cell r="O69">
            <v>95</v>
          </cell>
          <cell r="P69">
            <v>95</v>
          </cell>
          <cell r="Q69">
            <v>95</v>
          </cell>
          <cell r="R69">
            <v>95</v>
          </cell>
        </row>
        <row r="70">
          <cell r="A70">
            <v>3510</v>
          </cell>
          <cell r="B70" t="str">
            <v>SPRINGFIELD PREPARATORY</v>
          </cell>
          <cell r="C70">
            <v>0</v>
          </cell>
          <cell r="D70" t="str">
            <v>Springfield</v>
          </cell>
          <cell r="E70">
            <v>281</v>
          </cell>
          <cell r="F70">
            <v>281</v>
          </cell>
          <cell r="G70">
            <v>281</v>
          </cell>
          <cell r="H70">
            <v>281</v>
          </cell>
          <cell r="I70">
            <v>281</v>
          </cell>
          <cell r="J70">
            <v>281</v>
          </cell>
          <cell r="K70">
            <v>281</v>
          </cell>
          <cell r="L70">
            <v>281</v>
          </cell>
          <cell r="M70">
            <v>281</v>
          </cell>
          <cell r="N70">
            <v>281</v>
          </cell>
          <cell r="O70">
            <v>281</v>
          </cell>
          <cell r="P70">
            <v>281</v>
          </cell>
          <cell r="Q70">
            <v>281</v>
          </cell>
          <cell r="R70">
            <v>281</v>
          </cell>
        </row>
        <row r="71">
          <cell r="A71">
            <v>3513</v>
          </cell>
          <cell r="B71" t="str">
            <v>NEW HEIGHTS CS OF BROCKTON</v>
          </cell>
          <cell r="C71">
            <v>0</v>
          </cell>
          <cell r="D71" t="str">
            <v>Brockton</v>
          </cell>
          <cell r="E71">
            <v>44</v>
          </cell>
          <cell r="F71">
            <v>44</v>
          </cell>
          <cell r="G71">
            <v>44</v>
          </cell>
          <cell r="H71">
            <v>44</v>
          </cell>
          <cell r="I71">
            <v>44</v>
          </cell>
          <cell r="J71">
            <v>44</v>
          </cell>
          <cell r="K71">
            <v>44</v>
          </cell>
          <cell r="L71">
            <v>44</v>
          </cell>
          <cell r="M71">
            <v>44</v>
          </cell>
          <cell r="N71">
            <v>44</v>
          </cell>
          <cell r="O71">
            <v>44</v>
          </cell>
          <cell r="P71">
            <v>44</v>
          </cell>
          <cell r="Q71">
            <v>44</v>
          </cell>
          <cell r="R71">
            <v>44</v>
          </cell>
        </row>
        <row r="72">
          <cell r="A72">
            <v>3514</v>
          </cell>
          <cell r="B72" t="str">
            <v>LIBERTAS ACADEMY</v>
          </cell>
          <cell r="C72">
            <v>0</v>
          </cell>
          <cell r="D72" t="str">
            <v>Springfield</v>
          </cell>
          <cell r="E72">
            <v>281</v>
          </cell>
          <cell r="F72">
            <v>281</v>
          </cell>
          <cell r="G72">
            <v>281</v>
          </cell>
          <cell r="H72">
            <v>281</v>
          </cell>
          <cell r="I72">
            <v>281</v>
          </cell>
          <cell r="J72">
            <v>281</v>
          </cell>
          <cell r="K72">
            <v>281</v>
          </cell>
          <cell r="L72">
            <v>281</v>
          </cell>
          <cell r="M72">
            <v>281</v>
          </cell>
          <cell r="N72">
            <v>281</v>
          </cell>
          <cell r="O72">
            <v>281</v>
          </cell>
          <cell r="P72">
            <v>281</v>
          </cell>
          <cell r="Q72">
            <v>281</v>
          </cell>
          <cell r="R72">
            <v>281</v>
          </cell>
        </row>
        <row r="73">
          <cell r="A73">
            <v>3515</v>
          </cell>
          <cell r="B73" t="str">
            <v>OLD STURBRIDGE ACADEMY</v>
          </cell>
          <cell r="C73">
            <v>0</v>
          </cell>
          <cell r="D73" t="str">
            <v>Sturbridge</v>
          </cell>
          <cell r="E73">
            <v>287</v>
          </cell>
          <cell r="F73">
            <v>287</v>
          </cell>
          <cell r="G73">
            <v>287</v>
          </cell>
          <cell r="H73">
            <v>287</v>
          </cell>
          <cell r="I73">
            <v>287</v>
          </cell>
          <cell r="J73">
            <v>287</v>
          </cell>
          <cell r="K73">
            <v>287</v>
          </cell>
          <cell r="L73">
            <v>287</v>
          </cell>
          <cell r="M73">
            <v>287</v>
          </cell>
          <cell r="N73">
            <v>287</v>
          </cell>
          <cell r="O73">
            <v>287</v>
          </cell>
          <cell r="P73">
            <v>287</v>
          </cell>
          <cell r="Q73">
            <v>287</v>
          </cell>
          <cell r="R73">
            <v>287</v>
          </cell>
        </row>
        <row r="74">
          <cell r="A74">
            <v>3517</v>
          </cell>
          <cell r="B74" t="str">
            <v>MAP ACADEMY</v>
          </cell>
          <cell r="C74">
            <v>1.9607843137254902E-2</v>
          </cell>
          <cell r="D74" t="str">
            <v>Plymouth</v>
          </cell>
          <cell r="E74">
            <v>239</v>
          </cell>
          <cell r="F74">
            <v>239</v>
          </cell>
          <cell r="G74">
            <v>239</v>
          </cell>
          <cell r="H74">
            <v>239</v>
          </cell>
          <cell r="I74">
            <v>239</v>
          </cell>
          <cell r="J74">
            <v>239</v>
          </cell>
          <cell r="K74">
            <v>239</v>
          </cell>
          <cell r="L74">
            <v>239</v>
          </cell>
          <cell r="M74">
            <v>239</v>
          </cell>
          <cell r="N74">
            <v>239</v>
          </cell>
          <cell r="O74">
            <v>239</v>
          </cell>
          <cell r="P74">
            <v>239</v>
          </cell>
          <cell r="Q74">
            <v>239</v>
          </cell>
          <cell r="R74">
            <v>239</v>
          </cell>
        </row>
        <row r="75">
          <cell r="A75">
            <v>3518</v>
          </cell>
          <cell r="B75" t="str">
            <v>PHOENIX ACADEMY LAWRENCE</v>
          </cell>
          <cell r="C75">
            <v>0</v>
          </cell>
          <cell r="D75" t="str">
            <v>Lawrence</v>
          </cell>
          <cell r="E75">
            <v>149</v>
          </cell>
          <cell r="F75">
            <v>149</v>
          </cell>
          <cell r="G75">
            <v>149</v>
          </cell>
          <cell r="H75">
            <v>149</v>
          </cell>
          <cell r="I75">
            <v>149</v>
          </cell>
          <cell r="J75">
            <v>149</v>
          </cell>
          <cell r="K75">
            <v>149</v>
          </cell>
          <cell r="L75">
            <v>149</v>
          </cell>
          <cell r="M75">
            <v>149</v>
          </cell>
          <cell r="N75">
            <v>149</v>
          </cell>
          <cell r="O75">
            <v>149</v>
          </cell>
          <cell r="P75">
            <v>149</v>
          </cell>
          <cell r="Q75">
            <v>149</v>
          </cell>
          <cell r="R75">
            <v>149</v>
          </cell>
        </row>
        <row r="76">
          <cell r="A76">
            <v>3519</v>
          </cell>
          <cell r="B76" t="str">
            <v>WORCESTER CULTURAL ACADEMY</v>
          </cell>
          <cell r="C76">
            <v>0</v>
          </cell>
          <cell r="D76" t="str">
            <v>Worcester</v>
          </cell>
          <cell r="E76">
            <v>348</v>
          </cell>
          <cell r="F76">
            <v>348</v>
          </cell>
          <cell r="G76">
            <v>348</v>
          </cell>
          <cell r="H76">
            <v>348</v>
          </cell>
          <cell r="I76">
            <v>348</v>
          </cell>
          <cell r="J76">
            <v>348</v>
          </cell>
          <cell r="K76">
            <v>348</v>
          </cell>
          <cell r="L76">
            <v>348</v>
          </cell>
          <cell r="M76">
            <v>348</v>
          </cell>
          <cell r="N76">
            <v>348</v>
          </cell>
          <cell r="O76">
            <v>348</v>
          </cell>
          <cell r="P76">
            <v>348</v>
          </cell>
          <cell r="Q76">
            <v>348</v>
          </cell>
          <cell r="R76">
            <v>348</v>
          </cell>
        </row>
      </sheetData>
      <sheetData sheetId="3">
        <row r="10">
          <cell r="B10">
            <v>409201003</v>
          </cell>
          <cell r="C10">
            <v>409201</v>
          </cell>
          <cell r="D10" t="str">
            <v>ALMA DEL MAR</v>
          </cell>
          <cell r="E10">
            <v>201</v>
          </cell>
          <cell r="F10" t="str">
            <v>NEW BEDFORD</v>
          </cell>
          <cell r="G10">
            <v>3</v>
          </cell>
          <cell r="H10" t="str">
            <v>ACUSHNET</v>
          </cell>
          <cell r="J10">
            <v>112.64593316016797</v>
          </cell>
          <cell r="K10">
            <v>11091</v>
          </cell>
          <cell r="L10">
            <v>1403</v>
          </cell>
          <cell r="M10">
            <v>1188</v>
          </cell>
        </row>
        <row r="11">
          <cell r="B11">
            <v>409201095</v>
          </cell>
          <cell r="C11">
            <v>409201</v>
          </cell>
          <cell r="D11" t="str">
            <v>ALMA DEL MAR</v>
          </cell>
          <cell r="E11">
            <v>201</v>
          </cell>
          <cell r="F11" t="str">
            <v>NEW BEDFORD</v>
          </cell>
          <cell r="G11">
            <v>95</v>
          </cell>
          <cell r="H11" t="str">
            <v>FALL RIVER</v>
          </cell>
          <cell r="J11">
            <v>100.58789250230713</v>
          </cell>
          <cell r="K11">
            <v>22247</v>
          </cell>
          <cell r="L11">
            <v>131</v>
          </cell>
          <cell r="M11">
            <v>1188</v>
          </cell>
        </row>
        <row r="12">
          <cell r="B12">
            <v>409201201</v>
          </cell>
          <cell r="C12">
            <v>409201</v>
          </cell>
          <cell r="D12" t="str">
            <v>ALMA DEL MAR</v>
          </cell>
          <cell r="E12">
            <v>201</v>
          </cell>
          <cell r="F12" t="str">
            <v>NEW BEDFORD</v>
          </cell>
          <cell r="G12">
            <v>201</v>
          </cell>
          <cell r="H12" t="str">
            <v>NEW BEDFORD</v>
          </cell>
          <cell r="J12">
            <v>100</v>
          </cell>
          <cell r="K12">
            <v>19935</v>
          </cell>
          <cell r="L12">
            <v>0</v>
          </cell>
          <cell r="M12">
            <v>1188</v>
          </cell>
        </row>
        <row r="13">
          <cell r="B13">
            <v>409201331</v>
          </cell>
          <cell r="C13">
            <v>409201</v>
          </cell>
          <cell r="D13" t="str">
            <v>ALMA DEL MAR</v>
          </cell>
          <cell r="E13">
            <v>201</v>
          </cell>
          <cell r="F13" t="str">
            <v>NEW BEDFORD</v>
          </cell>
          <cell r="G13">
            <v>331</v>
          </cell>
          <cell r="H13" t="str">
            <v>WESTPORT</v>
          </cell>
          <cell r="J13">
            <v>119.08546732385578</v>
          </cell>
          <cell r="K13">
            <v>14189</v>
          </cell>
          <cell r="L13">
            <v>2708</v>
          </cell>
          <cell r="M13">
            <v>1188</v>
          </cell>
        </row>
        <row r="14">
          <cell r="B14">
            <v>410035035</v>
          </cell>
          <cell r="C14">
            <v>410035</v>
          </cell>
          <cell r="D14" t="str">
            <v>EXCEL ACADEMY</v>
          </cell>
          <cell r="E14">
            <v>35</v>
          </cell>
          <cell r="F14" t="str">
            <v>BOSTON</v>
          </cell>
          <cell r="G14">
            <v>35</v>
          </cell>
          <cell r="H14" t="str">
            <v>BOSTON</v>
          </cell>
          <cell r="J14">
            <v>135.56595250855173</v>
          </cell>
          <cell r="K14">
            <v>20412</v>
          </cell>
          <cell r="L14">
            <v>7260</v>
          </cell>
          <cell r="M14">
            <v>1188</v>
          </cell>
        </row>
        <row r="15">
          <cell r="B15">
            <v>410035044</v>
          </cell>
          <cell r="C15">
            <v>410035</v>
          </cell>
          <cell r="D15" t="str">
            <v>EXCEL ACADEMY</v>
          </cell>
          <cell r="E15">
            <v>35</v>
          </cell>
          <cell r="F15" t="str">
            <v>BOSTON</v>
          </cell>
          <cell r="G15">
            <v>44</v>
          </cell>
          <cell r="H15" t="str">
            <v>BROCKTON</v>
          </cell>
          <cell r="J15">
            <v>100</v>
          </cell>
          <cell r="K15">
            <v>14600</v>
          </cell>
          <cell r="L15">
            <v>0</v>
          </cell>
          <cell r="M15">
            <v>1188</v>
          </cell>
        </row>
        <row r="16">
          <cell r="B16">
            <v>410035057</v>
          </cell>
          <cell r="C16">
            <v>410035</v>
          </cell>
          <cell r="D16" t="str">
            <v>EXCEL ACADEMY</v>
          </cell>
          <cell r="E16">
            <v>35</v>
          </cell>
          <cell r="F16" t="str">
            <v>BOSTON</v>
          </cell>
          <cell r="G16">
            <v>57</v>
          </cell>
          <cell r="H16" t="str">
            <v>CHELSEA</v>
          </cell>
          <cell r="J16">
            <v>105.01314606207856</v>
          </cell>
          <cell r="K16">
            <v>20984</v>
          </cell>
          <cell r="L16">
            <v>1052</v>
          </cell>
          <cell r="M16">
            <v>1188</v>
          </cell>
        </row>
        <row r="17">
          <cell r="B17">
            <v>410035093</v>
          </cell>
          <cell r="C17">
            <v>410035</v>
          </cell>
          <cell r="D17" t="str">
            <v>EXCEL ACADEMY</v>
          </cell>
          <cell r="E17">
            <v>35</v>
          </cell>
          <cell r="F17" t="str">
            <v>BOSTON</v>
          </cell>
          <cell r="G17">
            <v>93</v>
          </cell>
          <cell r="H17" t="str">
            <v>EVERETT</v>
          </cell>
          <cell r="J17">
            <v>100.40533474721023</v>
          </cell>
          <cell r="K17">
            <v>22964</v>
          </cell>
          <cell r="L17">
            <v>93</v>
          </cell>
          <cell r="M17">
            <v>1188</v>
          </cell>
        </row>
        <row r="18">
          <cell r="B18">
            <v>410035153</v>
          </cell>
          <cell r="C18">
            <v>410035</v>
          </cell>
          <cell r="D18" t="str">
            <v>EXCEL ACADEMY</v>
          </cell>
          <cell r="E18">
            <v>35</v>
          </cell>
          <cell r="F18" t="str">
            <v>BOSTON</v>
          </cell>
          <cell r="G18">
            <v>153</v>
          </cell>
          <cell r="H18" t="str">
            <v>LEOMINSTER</v>
          </cell>
          <cell r="J18">
            <v>100.00390327444435</v>
          </cell>
          <cell r="K18">
            <v>21557</v>
          </cell>
          <cell r="L18">
            <v>1</v>
          </cell>
          <cell r="M18">
            <v>1188</v>
          </cell>
        </row>
        <row r="19">
          <cell r="B19">
            <v>410035160</v>
          </cell>
          <cell r="C19">
            <v>410035</v>
          </cell>
          <cell r="D19" t="str">
            <v>EXCEL ACADEMY</v>
          </cell>
          <cell r="E19">
            <v>35</v>
          </cell>
          <cell r="F19" t="str">
            <v>BOSTON</v>
          </cell>
          <cell r="G19">
            <v>160</v>
          </cell>
          <cell r="H19" t="str">
            <v>LOWELL</v>
          </cell>
          <cell r="J19">
            <v>102.28202864275838</v>
          </cell>
          <cell r="K19">
            <v>13846</v>
          </cell>
          <cell r="L19">
            <v>316</v>
          </cell>
          <cell r="M19">
            <v>1188</v>
          </cell>
        </row>
        <row r="20">
          <cell r="B20">
            <v>410035163</v>
          </cell>
          <cell r="C20">
            <v>410035</v>
          </cell>
          <cell r="D20" t="str">
            <v>EXCEL ACADEMY</v>
          </cell>
          <cell r="E20">
            <v>35</v>
          </cell>
          <cell r="F20" t="str">
            <v>BOSTON</v>
          </cell>
          <cell r="G20">
            <v>163</v>
          </cell>
          <cell r="H20" t="str">
            <v>LYNN</v>
          </cell>
          <cell r="J20">
            <v>100.01346280490802</v>
          </cell>
          <cell r="K20">
            <v>20359</v>
          </cell>
          <cell r="L20">
            <v>3</v>
          </cell>
          <cell r="M20">
            <v>1188</v>
          </cell>
        </row>
        <row r="21">
          <cell r="B21">
            <v>410035165</v>
          </cell>
          <cell r="C21">
            <v>410035</v>
          </cell>
          <cell r="D21" t="str">
            <v>EXCEL ACADEMY</v>
          </cell>
          <cell r="E21">
            <v>35</v>
          </cell>
          <cell r="F21" t="str">
            <v>BOSTON</v>
          </cell>
          <cell r="G21">
            <v>165</v>
          </cell>
          <cell r="H21" t="str">
            <v>MALDEN</v>
          </cell>
          <cell r="J21">
            <v>100</v>
          </cell>
          <cell r="K21">
            <v>17763</v>
          </cell>
          <cell r="L21">
            <v>0</v>
          </cell>
          <cell r="M21">
            <v>1188</v>
          </cell>
        </row>
        <row r="22">
          <cell r="B22">
            <v>410035176</v>
          </cell>
          <cell r="C22">
            <v>410035</v>
          </cell>
          <cell r="D22" t="str">
            <v>EXCEL ACADEMY</v>
          </cell>
          <cell r="E22">
            <v>35</v>
          </cell>
          <cell r="F22" t="str">
            <v>BOSTON</v>
          </cell>
          <cell r="G22">
            <v>176</v>
          </cell>
          <cell r="H22" t="str">
            <v>MEDFORD</v>
          </cell>
          <cell r="J22">
            <v>132.29061594509275</v>
          </cell>
          <cell r="K22">
            <v>21085</v>
          </cell>
          <cell r="L22">
            <v>6808</v>
          </cell>
          <cell r="M22">
            <v>1188</v>
          </cell>
        </row>
        <row r="23">
          <cell r="B23">
            <v>410035229</v>
          </cell>
          <cell r="C23">
            <v>410035</v>
          </cell>
          <cell r="D23" t="str">
            <v>EXCEL ACADEMY</v>
          </cell>
          <cell r="E23">
            <v>35</v>
          </cell>
          <cell r="F23" t="str">
            <v>BOSTON</v>
          </cell>
          <cell r="G23">
            <v>229</v>
          </cell>
          <cell r="H23" t="str">
            <v>PEABODY</v>
          </cell>
          <cell r="J23">
            <v>109.89855856388218</v>
          </cell>
          <cell r="K23">
            <v>13846</v>
          </cell>
          <cell r="L23">
            <v>1371</v>
          </cell>
          <cell r="M23">
            <v>1188</v>
          </cell>
        </row>
        <row r="24">
          <cell r="B24">
            <v>410035244</v>
          </cell>
          <cell r="C24">
            <v>410035</v>
          </cell>
          <cell r="D24" t="str">
            <v>EXCEL ACADEMY</v>
          </cell>
          <cell r="E24">
            <v>35</v>
          </cell>
          <cell r="F24" t="str">
            <v>BOSTON</v>
          </cell>
          <cell r="G24">
            <v>244</v>
          </cell>
          <cell r="H24" t="str">
            <v>RANDOLPH</v>
          </cell>
          <cell r="J24">
            <v>124.17352811526767</v>
          </cell>
          <cell r="K24">
            <v>16466</v>
          </cell>
          <cell r="L24">
            <v>3980</v>
          </cell>
          <cell r="M24">
            <v>1188</v>
          </cell>
        </row>
        <row r="25">
          <cell r="B25">
            <v>410035248</v>
          </cell>
          <cell r="C25">
            <v>410035</v>
          </cell>
          <cell r="D25" t="str">
            <v>EXCEL ACADEMY</v>
          </cell>
          <cell r="E25">
            <v>35</v>
          </cell>
          <cell r="F25" t="str">
            <v>BOSTON</v>
          </cell>
          <cell r="G25">
            <v>248</v>
          </cell>
          <cell r="H25" t="str">
            <v>REVERE</v>
          </cell>
          <cell r="J25">
            <v>103.76683019250743</v>
          </cell>
          <cell r="K25">
            <v>19514</v>
          </cell>
          <cell r="L25">
            <v>735</v>
          </cell>
          <cell r="M25">
            <v>1188</v>
          </cell>
        </row>
        <row r="26">
          <cell r="B26">
            <v>410035262</v>
          </cell>
          <cell r="C26">
            <v>410035</v>
          </cell>
          <cell r="D26" t="str">
            <v>EXCEL ACADEMY</v>
          </cell>
          <cell r="E26">
            <v>35</v>
          </cell>
          <cell r="F26" t="str">
            <v>BOSTON</v>
          </cell>
          <cell r="G26">
            <v>262</v>
          </cell>
          <cell r="H26" t="str">
            <v>SAUGUS</v>
          </cell>
          <cell r="J26">
            <v>101.04969328352608</v>
          </cell>
          <cell r="K26">
            <v>15943</v>
          </cell>
          <cell r="L26">
            <v>167</v>
          </cell>
          <cell r="M26">
            <v>1188</v>
          </cell>
        </row>
        <row r="27">
          <cell r="B27">
            <v>410035346</v>
          </cell>
          <cell r="C27">
            <v>410035</v>
          </cell>
          <cell r="D27" t="str">
            <v>EXCEL ACADEMY</v>
          </cell>
          <cell r="E27">
            <v>35</v>
          </cell>
          <cell r="F27" t="str">
            <v>BOSTON</v>
          </cell>
          <cell r="G27">
            <v>346</v>
          </cell>
          <cell r="H27" t="str">
            <v>WINTHROP</v>
          </cell>
          <cell r="J27">
            <v>115.75033637783379</v>
          </cell>
          <cell r="K27">
            <v>18158</v>
          </cell>
          <cell r="L27">
            <v>2860</v>
          </cell>
          <cell r="M27">
            <v>1188</v>
          </cell>
        </row>
        <row r="28">
          <cell r="B28">
            <v>410057035</v>
          </cell>
          <cell r="C28">
            <v>410057</v>
          </cell>
          <cell r="D28" t="str">
            <v>EXCEL ACADEMY</v>
          </cell>
          <cell r="E28">
            <v>57</v>
          </cell>
          <cell r="F28" t="str">
            <v>CHELSEA</v>
          </cell>
          <cell r="G28">
            <v>35</v>
          </cell>
          <cell r="H28" t="str">
            <v>BOSTON</v>
          </cell>
          <cell r="J28">
            <v>135.56595250855173</v>
          </cell>
          <cell r="K28">
            <v>18231</v>
          </cell>
          <cell r="L28">
            <v>6484</v>
          </cell>
          <cell r="M28">
            <v>1188</v>
          </cell>
        </row>
        <row r="29">
          <cell r="B29">
            <v>410057057</v>
          </cell>
          <cell r="C29">
            <v>410057</v>
          </cell>
          <cell r="D29" t="str">
            <v>EXCEL ACADEMY</v>
          </cell>
          <cell r="E29">
            <v>57</v>
          </cell>
          <cell r="F29" t="str">
            <v>CHELSEA</v>
          </cell>
          <cell r="G29">
            <v>57</v>
          </cell>
          <cell r="H29" t="str">
            <v>CHELSEA</v>
          </cell>
          <cell r="J29">
            <v>105.01314606207856</v>
          </cell>
          <cell r="K29">
            <v>19922</v>
          </cell>
          <cell r="L29">
            <v>999</v>
          </cell>
          <cell r="M29">
            <v>1188</v>
          </cell>
        </row>
        <row r="30">
          <cell r="B30">
            <v>410057093</v>
          </cell>
          <cell r="C30">
            <v>410057</v>
          </cell>
          <cell r="D30" t="str">
            <v>EXCEL ACADEMY</v>
          </cell>
          <cell r="E30">
            <v>57</v>
          </cell>
          <cell r="F30" t="str">
            <v>CHELSEA</v>
          </cell>
          <cell r="G30">
            <v>93</v>
          </cell>
          <cell r="H30" t="str">
            <v>EVERETT</v>
          </cell>
          <cell r="J30">
            <v>100.40533474721023</v>
          </cell>
          <cell r="K30">
            <v>15451</v>
          </cell>
          <cell r="L30">
            <v>63</v>
          </cell>
          <cell r="M30">
            <v>1188</v>
          </cell>
        </row>
        <row r="31">
          <cell r="B31">
            <v>410057163</v>
          </cell>
          <cell r="C31">
            <v>410057</v>
          </cell>
          <cell r="D31" t="str">
            <v>EXCEL ACADEMY</v>
          </cell>
          <cell r="E31">
            <v>57</v>
          </cell>
          <cell r="F31" t="str">
            <v>CHELSEA</v>
          </cell>
          <cell r="G31">
            <v>163</v>
          </cell>
          <cell r="H31" t="str">
            <v>LYNN</v>
          </cell>
          <cell r="J31">
            <v>100.01346280490802</v>
          </cell>
          <cell r="K31">
            <v>15906</v>
          </cell>
          <cell r="L31">
            <v>2</v>
          </cell>
          <cell r="M31">
            <v>1188</v>
          </cell>
        </row>
        <row r="32">
          <cell r="B32">
            <v>410057165</v>
          </cell>
          <cell r="C32">
            <v>410057</v>
          </cell>
          <cell r="D32" t="str">
            <v>EXCEL ACADEMY</v>
          </cell>
          <cell r="E32">
            <v>57</v>
          </cell>
          <cell r="F32" t="str">
            <v>CHELSEA</v>
          </cell>
          <cell r="G32">
            <v>165</v>
          </cell>
          <cell r="H32" t="str">
            <v>MALDEN</v>
          </cell>
          <cell r="J32">
            <v>100</v>
          </cell>
          <cell r="K32">
            <v>22748</v>
          </cell>
          <cell r="L32">
            <v>0</v>
          </cell>
          <cell r="M32">
            <v>1188</v>
          </cell>
        </row>
        <row r="33">
          <cell r="B33">
            <v>410057248</v>
          </cell>
          <cell r="C33">
            <v>410057</v>
          </cell>
          <cell r="D33" t="str">
            <v>EXCEL ACADEMY</v>
          </cell>
          <cell r="E33">
            <v>57</v>
          </cell>
          <cell r="F33" t="str">
            <v>CHELSEA</v>
          </cell>
          <cell r="G33">
            <v>248</v>
          </cell>
          <cell r="H33" t="str">
            <v>REVERE</v>
          </cell>
          <cell r="J33">
            <v>103.76683019250743</v>
          </cell>
          <cell r="K33">
            <v>18090</v>
          </cell>
          <cell r="L33">
            <v>681</v>
          </cell>
          <cell r="M33">
            <v>1188</v>
          </cell>
        </row>
        <row r="34">
          <cell r="B34">
            <v>410057262</v>
          </cell>
          <cell r="C34">
            <v>410057</v>
          </cell>
          <cell r="D34" t="str">
            <v>EXCEL ACADEMY</v>
          </cell>
          <cell r="E34">
            <v>57</v>
          </cell>
          <cell r="F34" t="str">
            <v>CHELSEA</v>
          </cell>
          <cell r="G34">
            <v>262</v>
          </cell>
          <cell r="H34" t="str">
            <v>SAUGUS</v>
          </cell>
          <cell r="J34">
            <v>101.04969328352608</v>
          </cell>
          <cell r="K34">
            <v>19503</v>
          </cell>
          <cell r="L34">
            <v>205</v>
          </cell>
          <cell r="M34">
            <v>1188</v>
          </cell>
        </row>
        <row r="35">
          <cell r="B35">
            <v>412035018</v>
          </cell>
          <cell r="C35">
            <v>412035</v>
          </cell>
          <cell r="D35" t="str">
            <v>ACADEMY OF THE PACIFIC RIM</v>
          </cell>
          <cell r="E35">
            <v>35</v>
          </cell>
          <cell r="F35" t="str">
            <v>BOSTON</v>
          </cell>
          <cell r="G35">
            <v>18</v>
          </cell>
          <cell r="H35" t="str">
            <v>AVON</v>
          </cell>
          <cell r="J35">
            <v>153.54910940736173</v>
          </cell>
          <cell r="K35">
            <v>11796</v>
          </cell>
          <cell r="L35">
            <v>6317</v>
          </cell>
          <cell r="M35">
            <v>1188</v>
          </cell>
        </row>
        <row r="36">
          <cell r="B36">
            <v>412035035</v>
          </cell>
          <cell r="C36">
            <v>412035</v>
          </cell>
          <cell r="D36" t="str">
            <v>ACADEMY OF THE PACIFIC RIM</v>
          </cell>
          <cell r="E36">
            <v>35</v>
          </cell>
          <cell r="F36" t="str">
            <v>BOSTON</v>
          </cell>
          <cell r="G36">
            <v>35</v>
          </cell>
          <cell r="H36" t="str">
            <v>BOSTON</v>
          </cell>
          <cell r="J36">
            <v>135.56595250855173</v>
          </cell>
          <cell r="K36">
            <v>20301</v>
          </cell>
          <cell r="L36">
            <v>7220</v>
          </cell>
          <cell r="M36">
            <v>1188</v>
          </cell>
        </row>
        <row r="37">
          <cell r="B37">
            <v>412035044</v>
          </cell>
          <cell r="C37">
            <v>412035</v>
          </cell>
          <cell r="D37" t="str">
            <v>ACADEMY OF THE PACIFIC RIM</v>
          </cell>
          <cell r="E37">
            <v>35</v>
          </cell>
          <cell r="F37" t="str">
            <v>BOSTON</v>
          </cell>
          <cell r="G37">
            <v>44</v>
          </cell>
          <cell r="H37" t="str">
            <v>BROCKTON</v>
          </cell>
          <cell r="J37">
            <v>100</v>
          </cell>
          <cell r="K37">
            <v>18138</v>
          </cell>
          <cell r="L37">
            <v>0</v>
          </cell>
          <cell r="M37">
            <v>1188</v>
          </cell>
        </row>
        <row r="38">
          <cell r="B38">
            <v>412035046</v>
          </cell>
          <cell r="C38">
            <v>412035</v>
          </cell>
          <cell r="D38" t="str">
            <v>ACADEMY OF THE PACIFIC RIM</v>
          </cell>
          <cell r="E38">
            <v>35</v>
          </cell>
          <cell r="F38" t="str">
            <v>BOSTON</v>
          </cell>
          <cell r="G38">
            <v>46</v>
          </cell>
          <cell r="H38" t="str">
            <v>BROOKLINE</v>
          </cell>
          <cell r="J38">
            <v>199.51031219516815</v>
          </cell>
          <cell r="K38">
            <v>16784</v>
          </cell>
          <cell r="L38">
            <v>16702</v>
          </cell>
          <cell r="M38">
            <v>1188</v>
          </cell>
        </row>
        <row r="39">
          <cell r="B39">
            <v>412035050</v>
          </cell>
          <cell r="C39">
            <v>412035</v>
          </cell>
          <cell r="D39" t="str">
            <v>ACADEMY OF THE PACIFIC RIM</v>
          </cell>
          <cell r="E39">
            <v>35</v>
          </cell>
          <cell r="F39" t="str">
            <v>BOSTON</v>
          </cell>
          <cell r="G39">
            <v>50</v>
          </cell>
          <cell r="H39" t="str">
            <v>CANTON</v>
          </cell>
          <cell r="J39">
            <v>143.68108828905861</v>
          </cell>
          <cell r="K39">
            <v>17266</v>
          </cell>
          <cell r="L39">
            <v>7542</v>
          </cell>
          <cell r="M39">
            <v>1188</v>
          </cell>
        </row>
        <row r="40">
          <cell r="B40">
            <v>412035073</v>
          </cell>
          <cell r="C40">
            <v>412035</v>
          </cell>
          <cell r="D40" t="str">
            <v>ACADEMY OF THE PACIFIC RIM</v>
          </cell>
          <cell r="E40">
            <v>35</v>
          </cell>
          <cell r="F40" t="str">
            <v>BOSTON</v>
          </cell>
          <cell r="G40">
            <v>73</v>
          </cell>
          <cell r="H40" t="str">
            <v>DEDHAM</v>
          </cell>
          <cell r="J40">
            <v>172.27033734957016</v>
          </cell>
          <cell r="K40">
            <v>20121</v>
          </cell>
          <cell r="L40">
            <v>14542</v>
          </cell>
          <cell r="M40">
            <v>1188</v>
          </cell>
        </row>
        <row r="41">
          <cell r="B41">
            <v>412035095</v>
          </cell>
          <cell r="C41">
            <v>412035</v>
          </cell>
          <cell r="D41" t="str">
            <v>ACADEMY OF THE PACIFIC RIM</v>
          </cell>
          <cell r="E41">
            <v>35</v>
          </cell>
          <cell r="F41" t="str">
            <v>BOSTON</v>
          </cell>
          <cell r="G41">
            <v>95</v>
          </cell>
          <cell r="H41" t="str">
            <v>FALL RIVER</v>
          </cell>
          <cell r="J41">
            <v>100.58789250230713</v>
          </cell>
          <cell r="K41">
            <v>24098</v>
          </cell>
          <cell r="L41">
            <v>142</v>
          </cell>
          <cell r="M41">
            <v>1188</v>
          </cell>
        </row>
        <row r="42">
          <cell r="B42">
            <v>412035189</v>
          </cell>
          <cell r="C42">
            <v>412035</v>
          </cell>
          <cell r="D42" t="str">
            <v>ACADEMY OF THE PACIFIC RIM</v>
          </cell>
          <cell r="E42">
            <v>35</v>
          </cell>
          <cell r="F42" t="str">
            <v>BOSTON</v>
          </cell>
          <cell r="G42">
            <v>189</v>
          </cell>
          <cell r="H42" t="str">
            <v>MILTON</v>
          </cell>
          <cell r="J42">
            <v>145.54500611524296</v>
          </cell>
          <cell r="K42">
            <v>17904</v>
          </cell>
          <cell r="L42">
            <v>8154</v>
          </cell>
          <cell r="M42">
            <v>1188</v>
          </cell>
        </row>
        <row r="43">
          <cell r="B43">
            <v>412035220</v>
          </cell>
          <cell r="C43">
            <v>412035</v>
          </cell>
          <cell r="D43" t="str">
            <v>ACADEMY OF THE PACIFIC RIM</v>
          </cell>
          <cell r="E43">
            <v>35</v>
          </cell>
          <cell r="F43" t="str">
            <v>BOSTON</v>
          </cell>
          <cell r="G43">
            <v>220</v>
          </cell>
          <cell r="H43" t="str">
            <v>NORWOOD</v>
          </cell>
          <cell r="J43">
            <v>135.65970389049588</v>
          </cell>
          <cell r="K43">
            <v>20059</v>
          </cell>
          <cell r="L43">
            <v>7153</v>
          </cell>
          <cell r="M43">
            <v>1188</v>
          </cell>
        </row>
        <row r="44">
          <cell r="B44">
            <v>412035244</v>
          </cell>
          <cell r="C44">
            <v>412035</v>
          </cell>
          <cell r="D44" t="str">
            <v>ACADEMY OF THE PACIFIC RIM</v>
          </cell>
          <cell r="E44">
            <v>35</v>
          </cell>
          <cell r="F44" t="str">
            <v>BOSTON</v>
          </cell>
          <cell r="G44">
            <v>244</v>
          </cell>
          <cell r="H44" t="str">
            <v>RANDOLPH</v>
          </cell>
          <cell r="J44">
            <v>124.17352811526767</v>
          </cell>
          <cell r="K44">
            <v>13161</v>
          </cell>
          <cell r="L44">
            <v>3181</v>
          </cell>
          <cell r="M44">
            <v>1188</v>
          </cell>
        </row>
        <row r="45">
          <cell r="B45">
            <v>412035274</v>
          </cell>
          <cell r="C45">
            <v>412035</v>
          </cell>
          <cell r="D45" t="str">
            <v>ACADEMY OF THE PACIFIC RIM</v>
          </cell>
          <cell r="E45">
            <v>35</v>
          </cell>
          <cell r="F45" t="str">
            <v>BOSTON</v>
          </cell>
          <cell r="G45">
            <v>274</v>
          </cell>
          <cell r="H45" t="str">
            <v>SOMERVILLE</v>
          </cell>
          <cell r="J45">
            <v>151.42701710383452</v>
          </cell>
          <cell r="K45">
            <v>21663</v>
          </cell>
          <cell r="L45">
            <v>11141</v>
          </cell>
          <cell r="M45">
            <v>1188</v>
          </cell>
        </row>
        <row r="46">
          <cell r="B46">
            <v>412035285</v>
          </cell>
          <cell r="C46">
            <v>412035</v>
          </cell>
          <cell r="D46" t="str">
            <v>ACADEMY OF THE PACIFIC RIM</v>
          </cell>
          <cell r="E46">
            <v>35</v>
          </cell>
          <cell r="F46" t="str">
            <v>BOSTON</v>
          </cell>
          <cell r="G46">
            <v>285</v>
          </cell>
          <cell r="H46" t="str">
            <v>STOUGHTON</v>
          </cell>
          <cell r="J46">
            <v>122.11300925553215</v>
          </cell>
          <cell r="K46">
            <v>14774</v>
          </cell>
          <cell r="L46">
            <v>3267</v>
          </cell>
          <cell r="M46">
            <v>1188</v>
          </cell>
        </row>
        <row r="47">
          <cell r="B47">
            <v>412035293</v>
          </cell>
          <cell r="C47">
            <v>412035</v>
          </cell>
          <cell r="D47" t="str">
            <v>ACADEMY OF THE PACIFIC RIM</v>
          </cell>
          <cell r="E47">
            <v>35</v>
          </cell>
          <cell r="F47" t="str">
            <v>BOSTON</v>
          </cell>
          <cell r="G47">
            <v>293</v>
          </cell>
          <cell r="H47" t="str">
            <v>TAUNTON</v>
          </cell>
          <cell r="J47">
            <v>101.88440828185294</v>
          </cell>
          <cell r="K47">
            <v>17674</v>
          </cell>
          <cell r="L47">
            <v>333</v>
          </cell>
          <cell r="M47">
            <v>1188</v>
          </cell>
        </row>
        <row r="48">
          <cell r="B48">
            <v>413114091</v>
          </cell>
          <cell r="C48">
            <v>413114</v>
          </cell>
          <cell r="D48" t="str">
            <v>FOUR RIVERS</v>
          </cell>
          <cell r="E48">
            <v>114</v>
          </cell>
          <cell r="F48" t="str">
            <v>GREENFIELD</v>
          </cell>
          <cell r="G48">
            <v>91</v>
          </cell>
          <cell r="H48" t="str">
            <v>ERVING</v>
          </cell>
          <cell r="J48">
            <v>223.42502024351609</v>
          </cell>
          <cell r="K48">
            <v>12038</v>
          </cell>
          <cell r="L48">
            <v>14858</v>
          </cell>
          <cell r="M48">
            <v>1188</v>
          </cell>
        </row>
        <row r="49">
          <cell r="B49">
            <v>413114114</v>
          </cell>
          <cell r="C49">
            <v>413114</v>
          </cell>
          <cell r="D49" t="str">
            <v>FOUR RIVERS</v>
          </cell>
          <cell r="E49">
            <v>114</v>
          </cell>
          <cell r="F49" t="str">
            <v>GREENFIELD</v>
          </cell>
          <cell r="G49">
            <v>114</v>
          </cell>
          <cell r="H49" t="str">
            <v>GREENFIELD</v>
          </cell>
          <cell r="J49">
            <v>122.16020478373875</v>
          </cell>
          <cell r="K49">
            <v>14961</v>
          </cell>
          <cell r="L49">
            <v>3315</v>
          </cell>
          <cell r="M49">
            <v>1188</v>
          </cell>
        </row>
        <row r="50">
          <cell r="B50">
            <v>413114117</v>
          </cell>
          <cell r="C50">
            <v>413114</v>
          </cell>
          <cell r="D50" t="str">
            <v>FOUR RIVERS</v>
          </cell>
          <cell r="E50">
            <v>114</v>
          </cell>
          <cell r="F50" t="str">
            <v>GREENFIELD</v>
          </cell>
          <cell r="G50">
            <v>117</v>
          </cell>
          <cell r="H50" t="str">
            <v>HADLEY</v>
          </cell>
          <cell r="J50">
            <v>131.12493937757824</v>
          </cell>
          <cell r="K50">
            <v>16753</v>
          </cell>
          <cell r="L50">
            <v>5214</v>
          </cell>
          <cell r="M50">
            <v>1188</v>
          </cell>
        </row>
        <row r="51">
          <cell r="B51">
            <v>413114127</v>
          </cell>
          <cell r="C51">
            <v>413114</v>
          </cell>
          <cell r="D51" t="str">
            <v>FOUR RIVERS</v>
          </cell>
          <cell r="E51">
            <v>114</v>
          </cell>
          <cell r="F51" t="str">
            <v>GREENFIELD</v>
          </cell>
          <cell r="G51">
            <v>127</v>
          </cell>
          <cell r="H51" t="str">
            <v>HATFIELD</v>
          </cell>
          <cell r="J51">
            <v>203.18380817253933</v>
          </cell>
          <cell r="K51">
            <v>12989</v>
          </cell>
          <cell r="L51">
            <v>13403</v>
          </cell>
          <cell r="M51">
            <v>1188</v>
          </cell>
        </row>
        <row r="52">
          <cell r="B52">
            <v>413114210</v>
          </cell>
          <cell r="C52">
            <v>413114</v>
          </cell>
          <cell r="D52" t="str">
            <v>FOUR RIVERS</v>
          </cell>
          <cell r="E52">
            <v>114</v>
          </cell>
          <cell r="F52" t="str">
            <v>GREENFIELD</v>
          </cell>
          <cell r="G52">
            <v>210</v>
          </cell>
          <cell r="H52" t="str">
            <v>NORTHAMPTON</v>
          </cell>
          <cell r="J52">
            <v>147.6077904051765</v>
          </cell>
          <cell r="K52">
            <v>12988</v>
          </cell>
          <cell r="L52">
            <v>6183</v>
          </cell>
          <cell r="M52">
            <v>1188</v>
          </cell>
        </row>
        <row r="53">
          <cell r="B53">
            <v>413114312</v>
          </cell>
          <cell r="C53">
            <v>413114</v>
          </cell>
          <cell r="D53" t="str">
            <v>FOUR RIVERS</v>
          </cell>
          <cell r="E53">
            <v>114</v>
          </cell>
          <cell r="F53" t="str">
            <v>GREENFIELD</v>
          </cell>
          <cell r="G53">
            <v>312</v>
          </cell>
          <cell r="H53" t="str">
            <v>WARWICK</v>
          </cell>
          <cell r="J53">
            <v>265.95602876331418</v>
          </cell>
          <cell r="K53">
            <v>11723</v>
          </cell>
          <cell r="L53">
            <v>19455</v>
          </cell>
          <cell r="M53">
            <v>1188</v>
          </cell>
        </row>
        <row r="54">
          <cell r="B54">
            <v>413114605</v>
          </cell>
          <cell r="C54">
            <v>413114</v>
          </cell>
          <cell r="D54" t="str">
            <v>FOUR RIVERS</v>
          </cell>
          <cell r="E54">
            <v>114</v>
          </cell>
          <cell r="F54" t="str">
            <v>GREENFIELD</v>
          </cell>
          <cell r="G54">
            <v>605</v>
          </cell>
          <cell r="H54" t="str">
            <v>AMHERST PELHAM</v>
          </cell>
          <cell r="J54">
            <v>177.06316954154133</v>
          </cell>
          <cell r="K54">
            <v>14243</v>
          </cell>
          <cell r="L54">
            <v>10976</v>
          </cell>
          <cell r="M54">
            <v>1188</v>
          </cell>
        </row>
        <row r="55">
          <cell r="B55">
            <v>413114615</v>
          </cell>
          <cell r="C55">
            <v>413114</v>
          </cell>
          <cell r="D55" t="str">
            <v>FOUR RIVERS</v>
          </cell>
          <cell r="E55">
            <v>114</v>
          </cell>
          <cell r="F55" t="str">
            <v>GREENFIELD</v>
          </cell>
          <cell r="G55">
            <v>615</v>
          </cell>
          <cell r="H55" t="str">
            <v>ATHOL ROYALSTON</v>
          </cell>
          <cell r="J55">
            <v>104.21120643762292</v>
          </cell>
          <cell r="K55">
            <v>12989</v>
          </cell>
          <cell r="L55">
            <v>547</v>
          </cell>
          <cell r="M55">
            <v>1188</v>
          </cell>
        </row>
        <row r="56">
          <cell r="B56">
            <v>413114670</v>
          </cell>
          <cell r="C56">
            <v>413114</v>
          </cell>
          <cell r="D56" t="str">
            <v>FOUR RIVERS</v>
          </cell>
          <cell r="E56">
            <v>114</v>
          </cell>
          <cell r="F56" t="str">
            <v>GREENFIELD</v>
          </cell>
          <cell r="G56">
            <v>670</v>
          </cell>
          <cell r="H56" t="str">
            <v>FRONTIER</v>
          </cell>
          <cell r="J56">
            <v>169.91272176752759</v>
          </cell>
          <cell r="K56">
            <v>13715</v>
          </cell>
          <cell r="L56">
            <v>9589</v>
          </cell>
          <cell r="M56">
            <v>1188</v>
          </cell>
        </row>
        <row r="57">
          <cell r="B57">
            <v>413114674</v>
          </cell>
          <cell r="C57">
            <v>413114</v>
          </cell>
          <cell r="D57" t="str">
            <v>FOUR RIVERS</v>
          </cell>
          <cell r="E57">
            <v>114</v>
          </cell>
          <cell r="F57" t="str">
            <v>GREENFIELD</v>
          </cell>
          <cell r="G57">
            <v>674</v>
          </cell>
          <cell r="H57" t="str">
            <v>GILL MONTAGUE</v>
          </cell>
          <cell r="J57">
            <v>148.90068855891079</v>
          </cell>
          <cell r="K57">
            <v>16745</v>
          </cell>
          <cell r="L57">
            <v>8188</v>
          </cell>
          <cell r="M57">
            <v>1188</v>
          </cell>
        </row>
        <row r="58">
          <cell r="B58">
            <v>413114717</v>
          </cell>
          <cell r="C58">
            <v>413114</v>
          </cell>
          <cell r="D58" t="str">
            <v>FOUR RIVERS</v>
          </cell>
          <cell r="E58">
            <v>114</v>
          </cell>
          <cell r="F58" t="str">
            <v>GREENFIELD</v>
          </cell>
          <cell r="G58">
            <v>717</v>
          </cell>
          <cell r="H58" t="str">
            <v>MOHAWK TRAIL</v>
          </cell>
          <cell r="J58">
            <v>156.12601866999759</v>
          </cell>
          <cell r="K58">
            <v>16513</v>
          </cell>
          <cell r="L58">
            <v>9268</v>
          </cell>
          <cell r="M58">
            <v>1188</v>
          </cell>
        </row>
        <row r="59">
          <cell r="B59">
            <v>413114750</v>
          </cell>
          <cell r="C59">
            <v>413114</v>
          </cell>
          <cell r="D59" t="str">
            <v>FOUR RIVERS</v>
          </cell>
          <cell r="E59">
            <v>114</v>
          </cell>
          <cell r="F59" t="str">
            <v>GREENFIELD</v>
          </cell>
          <cell r="G59">
            <v>750</v>
          </cell>
          <cell r="H59" t="str">
            <v>PIONEER</v>
          </cell>
          <cell r="J59">
            <v>163.23185420634161</v>
          </cell>
          <cell r="K59">
            <v>14253</v>
          </cell>
          <cell r="L59">
            <v>9012</v>
          </cell>
          <cell r="M59">
            <v>1188</v>
          </cell>
        </row>
        <row r="60">
          <cell r="B60">
            <v>413114755</v>
          </cell>
          <cell r="C60">
            <v>413114</v>
          </cell>
          <cell r="D60" t="str">
            <v>FOUR RIVERS</v>
          </cell>
          <cell r="E60">
            <v>114</v>
          </cell>
          <cell r="F60" t="str">
            <v>GREENFIELD</v>
          </cell>
          <cell r="G60">
            <v>755</v>
          </cell>
          <cell r="H60" t="str">
            <v>RALPH C MAHAR</v>
          </cell>
          <cell r="J60">
            <v>140.57298953921867</v>
          </cell>
          <cell r="K60">
            <v>15101</v>
          </cell>
          <cell r="L60">
            <v>6127</v>
          </cell>
          <cell r="M60">
            <v>1188</v>
          </cell>
        </row>
        <row r="61">
          <cell r="B61">
            <v>414603063</v>
          </cell>
          <cell r="C61">
            <v>414603</v>
          </cell>
          <cell r="D61" t="str">
            <v>BERKSHIRE ARTS AND TECHNOLOGY</v>
          </cell>
          <cell r="E61">
            <v>603</v>
          </cell>
          <cell r="F61" t="str">
            <v>HOOSAC VALLEY</v>
          </cell>
          <cell r="G61">
            <v>63</v>
          </cell>
          <cell r="H61" t="str">
            <v>CLARKSBURG</v>
          </cell>
          <cell r="J61">
            <v>106.26370412926963</v>
          </cell>
          <cell r="K61">
            <v>16357</v>
          </cell>
          <cell r="L61">
            <v>1025</v>
          </cell>
          <cell r="M61">
            <v>1188</v>
          </cell>
        </row>
        <row r="62">
          <cell r="B62">
            <v>414603098</v>
          </cell>
          <cell r="C62">
            <v>414603</v>
          </cell>
          <cell r="D62" t="str">
            <v>BERKSHIRE ARTS AND TECHNOLOGY</v>
          </cell>
          <cell r="E62">
            <v>603</v>
          </cell>
          <cell r="F62" t="str">
            <v>HOOSAC VALLEY</v>
          </cell>
          <cell r="G62">
            <v>98</v>
          </cell>
          <cell r="H62" t="str">
            <v>FLORIDA</v>
          </cell>
          <cell r="J62">
            <v>206.21028588378149</v>
          </cell>
          <cell r="K62">
            <v>14459</v>
          </cell>
          <cell r="L62">
            <v>15357</v>
          </cell>
          <cell r="M62">
            <v>1188</v>
          </cell>
        </row>
        <row r="63">
          <cell r="B63">
            <v>414603121</v>
          </cell>
          <cell r="C63">
            <v>414603</v>
          </cell>
          <cell r="D63" t="str">
            <v>BERKSHIRE ARTS AND TECHNOLOGY</v>
          </cell>
          <cell r="E63">
            <v>603</v>
          </cell>
          <cell r="F63" t="str">
            <v>HOOSAC VALLEY</v>
          </cell>
          <cell r="G63">
            <v>121</v>
          </cell>
          <cell r="H63" t="str">
            <v>HANCOCK</v>
          </cell>
          <cell r="J63">
            <v>155.90259028519324</v>
          </cell>
          <cell r="K63">
            <v>17291</v>
          </cell>
          <cell r="L63">
            <v>9666</v>
          </cell>
          <cell r="M63">
            <v>1188</v>
          </cell>
        </row>
        <row r="64">
          <cell r="B64">
            <v>414603150</v>
          </cell>
          <cell r="C64">
            <v>414603</v>
          </cell>
          <cell r="D64" t="str">
            <v>BERKSHIRE ARTS AND TECHNOLOGY</v>
          </cell>
          <cell r="E64">
            <v>603</v>
          </cell>
          <cell r="F64" t="str">
            <v>HOOSAC VALLEY</v>
          </cell>
          <cell r="G64">
            <v>150</v>
          </cell>
          <cell r="H64" t="str">
            <v>LEE</v>
          </cell>
          <cell r="J64">
            <v>180.25206574749666</v>
          </cell>
          <cell r="K64">
            <v>11091</v>
          </cell>
          <cell r="L64">
            <v>8901</v>
          </cell>
          <cell r="M64">
            <v>1188</v>
          </cell>
        </row>
        <row r="65">
          <cell r="B65">
            <v>414603209</v>
          </cell>
          <cell r="C65">
            <v>414603</v>
          </cell>
          <cell r="D65" t="str">
            <v>BERKSHIRE ARTS AND TECHNOLOGY</v>
          </cell>
          <cell r="E65">
            <v>603</v>
          </cell>
          <cell r="F65" t="str">
            <v>HOOSAC VALLEY</v>
          </cell>
          <cell r="G65">
            <v>209</v>
          </cell>
          <cell r="H65" t="str">
            <v>NORTH ADAMS</v>
          </cell>
          <cell r="J65">
            <v>120.62894010176994</v>
          </cell>
          <cell r="K65">
            <v>18341</v>
          </cell>
          <cell r="L65">
            <v>3784</v>
          </cell>
          <cell r="M65">
            <v>1188</v>
          </cell>
        </row>
        <row r="66">
          <cell r="B66">
            <v>414603236</v>
          </cell>
          <cell r="C66">
            <v>414603</v>
          </cell>
          <cell r="D66" t="str">
            <v>BERKSHIRE ARTS AND TECHNOLOGY</v>
          </cell>
          <cell r="E66">
            <v>603</v>
          </cell>
          <cell r="F66" t="str">
            <v>HOOSAC VALLEY</v>
          </cell>
          <cell r="G66">
            <v>236</v>
          </cell>
          <cell r="H66" t="str">
            <v>PITTSFIELD</v>
          </cell>
          <cell r="J66">
            <v>113.24692783509514</v>
          </cell>
          <cell r="K66">
            <v>17921</v>
          </cell>
          <cell r="L66">
            <v>2374</v>
          </cell>
          <cell r="M66">
            <v>1188</v>
          </cell>
        </row>
        <row r="67">
          <cell r="B67">
            <v>414603263</v>
          </cell>
          <cell r="C67">
            <v>414603</v>
          </cell>
          <cell r="D67" t="str">
            <v>BERKSHIRE ARTS AND TECHNOLOGY</v>
          </cell>
          <cell r="E67">
            <v>603</v>
          </cell>
          <cell r="F67" t="str">
            <v>HOOSAC VALLEY</v>
          </cell>
          <cell r="G67">
            <v>263</v>
          </cell>
          <cell r="H67" t="str">
            <v>SAVOY</v>
          </cell>
          <cell r="J67">
            <v>182.30898072917861</v>
          </cell>
          <cell r="K67">
            <v>17565</v>
          </cell>
          <cell r="L67">
            <v>14458</v>
          </cell>
          <cell r="M67">
            <v>1188</v>
          </cell>
        </row>
        <row r="68">
          <cell r="B68">
            <v>414603603</v>
          </cell>
          <cell r="C68">
            <v>414603</v>
          </cell>
          <cell r="D68" t="str">
            <v>BERKSHIRE ARTS AND TECHNOLOGY</v>
          </cell>
          <cell r="E68">
            <v>603</v>
          </cell>
          <cell r="F68" t="str">
            <v>HOOSAC VALLEY</v>
          </cell>
          <cell r="G68">
            <v>603</v>
          </cell>
          <cell r="H68" t="str">
            <v>HOOSAC VALLEY</v>
          </cell>
          <cell r="J68">
            <v>111.27731130561025</v>
          </cell>
          <cell r="K68">
            <v>16707</v>
          </cell>
          <cell r="L68">
            <v>1884</v>
          </cell>
          <cell r="M68">
            <v>1188</v>
          </cell>
        </row>
        <row r="69">
          <cell r="B69">
            <v>414603618</v>
          </cell>
          <cell r="C69">
            <v>414603</v>
          </cell>
          <cell r="D69" t="str">
            <v>BERKSHIRE ARTS AND TECHNOLOGY</v>
          </cell>
          <cell r="E69">
            <v>603</v>
          </cell>
          <cell r="F69" t="str">
            <v>HOOSAC VALLEY</v>
          </cell>
          <cell r="G69">
            <v>618</v>
          </cell>
          <cell r="H69" t="str">
            <v>BERKSHIRE HILLS</v>
          </cell>
          <cell r="J69">
            <v>191.93808153582552</v>
          </cell>
          <cell r="K69">
            <v>18368</v>
          </cell>
          <cell r="L69">
            <v>16887</v>
          </cell>
          <cell r="M69">
            <v>1188</v>
          </cell>
        </row>
        <row r="70">
          <cell r="B70">
            <v>414603635</v>
          </cell>
          <cell r="C70">
            <v>414603</v>
          </cell>
          <cell r="D70" t="str">
            <v>BERKSHIRE ARTS AND TECHNOLOGY</v>
          </cell>
          <cell r="E70">
            <v>603</v>
          </cell>
          <cell r="F70" t="str">
            <v>HOOSAC VALLEY</v>
          </cell>
          <cell r="G70">
            <v>635</v>
          </cell>
          <cell r="H70" t="str">
            <v>CENTRAL BERKSHIRE</v>
          </cell>
          <cell r="J70">
            <v>131.43310348186367</v>
          </cell>
          <cell r="K70">
            <v>14240</v>
          </cell>
          <cell r="L70">
            <v>4476</v>
          </cell>
          <cell r="M70">
            <v>1188</v>
          </cell>
        </row>
        <row r="71">
          <cell r="B71">
            <v>414603715</v>
          </cell>
          <cell r="C71">
            <v>414603</v>
          </cell>
          <cell r="D71" t="str">
            <v>BERKSHIRE ARTS AND TECHNOLOGY</v>
          </cell>
          <cell r="E71">
            <v>603</v>
          </cell>
          <cell r="F71" t="str">
            <v>HOOSAC VALLEY</v>
          </cell>
          <cell r="G71">
            <v>715</v>
          </cell>
          <cell r="H71" t="str">
            <v>MOUNT GREYLOCK</v>
          </cell>
          <cell r="J71">
            <v>164.84057660100873</v>
          </cell>
          <cell r="K71">
            <v>15247</v>
          </cell>
          <cell r="L71">
            <v>9886</v>
          </cell>
          <cell r="M71">
            <v>1188</v>
          </cell>
        </row>
        <row r="72">
          <cell r="B72">
            <v>416035016</v>
          </cell>
          <cell r="C72">
            <v>416035</v>
          </cell>
          <cell r="D72" t="str">
            <v>BOSTON PREPARATORY</v>
          </cell>
          <cell r="E72">
            <v>35</v>
          </cell>
          <cell r="F72" t="str">
            <v>BOSTON</v>
          </cell>
          <cell r="G72">
            <v>16</v>
          </cell>
          <cell r="H72" t="str">
            <v>ATTLEBORO</v>
          </cell>
          <cell r="J72">
            <v>101.42627349033111</v>
          </cell>
          <cell r="K72">
            <v>13846</v>
          </cell>
          <cell r="L72">
            <v>197</v>
          </cell>
          <cell r="M72">
            <v>1188</v>
          </cell>
        </row>
        <row r="73">
          <cell r="B73">
            <v>416035018</v>
          </cell>
          <cell r="C73">
            <v>416035</v>
          </cell>
          <cell r="D73" t="str">
            <v>BOSTON PREPARATORY</v>
          </cell>
          <cell r="E73">
            <v>35</v>
          </cell>
          <cell r="F73" t="str">
            <v>BOSTON</v>
          </cell>
          <cell r="G73">
            <v>18</v>
          </cell>
          <cell r="H73" t="str">
            <v>AVON</v>
          </cell>
          <cell r="J73">
            <v>153.54910940736173</v>
          </cell>
          <cell r="K73">
            <v>21663</v>
          </cell>
          <cell r="L73">
            <v>11600</v>
          </cell>
          <cell r="M73">
            <v>1188</v>
          </cell>
        </row>
        <row r="74">
          <cell r="B74">
            <v>416035030</v>
          </cell>
          <cell r="C74">
            <v>416035</v>
          </cell>
          <cell r="D74" t="str">
            <v>BOSTON PREPARATORY</v>
          </cell>
          <cell r="E74">
            <v>35</v>
          </cell>
          <cell r="F74" t="str">
            <v>BOSTON</v>
          </cell>
          <cell r="G74">
            <v>30</v>
          </cell>
          <cell r="H74" t="str">
            <v>BEVERLY</v>
          </cell>
          <cell r="J74">
            <v>136.03656800116997</v>
          </cell>
          <cell r="K74">
            <v>17880</v>
          </cell>
          <cell r="L74">
            <v>6443</v>
          </cell>
          <cell r="M74">
            <v>1188</v>
          </cell>
        </row>
        <row r="75">
          <cell r="B75">
            <v>416035035</v>
          </cell>
          <cell r="C75">
            <v>416035</v>
          </cell>
          <cell r="D75" t="str">
            <v>BOSTON PREPARATORY</v>
          </cell>
          <cell r="E75">
            <v>35</v>
          </cell>
          <cell r="F75" t="str">
            <v>BOSTON</v>
          </cell>
          <cell r="G75">
            <v>35</v>
          </cell>
          <cell r="H75" t="str">
            <v>BOSTON</v>
          </cell>
          <cell r="J75">
            <v>135.56595250855173</v>
          </cell>
          <cell r="K75">
            <v>20421</v>
          </cell>
          <cell r="L75">
            <v>7263</v>
          </cell>
          <cell r="M75">
            <v>1188</v>
          </cell>
        </row>
        <row r="76">
          <cell r="B76">
            <v>416035044</v>
          </cell>
          <cell r="C76">
            <v>416035</v>
          </cell>
          <cell r="D76" t="str">
            <v>BOSTON PREPARATORY</v>
          </cell>
          <cell r="E76">
            <v>35</v>
          </cell>
          <cell r="F76" t="str">
            <v>BOSTON</v>
          </cell>
          <cell r="G76">
            <v>44</v>
          </cell>
          <cell r="H76" t="str">
            <v>BROCKTON</v>
          </cell>
          <cell r="J76">
            <v>100</v>
          </cell>
          <cell r="K76">
            <v>19163</v>
          </cell>
          <cell r="L76">
            <v>0</v>
          </cell>
          <cell r="M76">
            <v>1188</v>
          </cell>
        </row>
        <row r="77">
          <cell r="B77">
            <v>416035050</v>
          </cell>
          <cell r="C77">
            <v>416035</v>
          </cell>
          <cell r="D77" t="str">
            <v>BOSTON PREPARATORY</v>
          </cell>
          <cell r="E77">
            <v>35</v>
          </cell>
          <cell r="F77" t="str">
            <v>BOSTON</v>
          </cell>
          <cell r="G77">
            <v>50</v>
          </cell>
          <cell r="H77" t="str">
            <v>CANTON</v>
          </cell>
          <cell r="J77">
            <v>143.68108828905861</v>
          </cell>
          <cell r="K77">
            <v>18946</v>
          </cell>
          <cell r="L77">
            <v>8276</v>
          </cell>
          <cell r="M77">
            <v>1188</v>
          </cell>
        </row>
        <row r="78">
          <cell r="B78">
            <v>416035073</v>
          </cell>
          <cell r="C78">
            <v>416035</v>
          </cell>
          <cell r="D78" t="str">
            <v>BOSTON PREPARATORY</v>
          </cell>
          <cell r="E78">
            <v>35</v>
          </cell>
          <cell r="F78" t="str">
            <v>BOSTON</v>
          </cell>
          <cell r="G78">
            <v>73</v>
          </cell>
          <cell r="H78" t="str">
            <v>DEDHAM</v>
          </cell>
          <cell r="J78">
            <v>172.27033734957016</v>
          </cell>
          <cell r="K78">
            <v>11796</v>
          </cell>
          <cell r="L78">
            <v>8525</v>
          </cell>
          <cell r="M78">
            <v>1188</v>
          </cell>
        </row>
        <row r="79">
          <cell r="B79">
            <v>416035133</v>
          </cell>
          <cell r="C79">
            <v>416035</v>
          </cell>
          <cell r="D79" t="str">
            <v>BOSTON PREPARATORY</v>
          </cell>
          <cell r="E79">
            <v>35</v>
          </cell>
          <cell r="F79" t="str">
            <v>BOSTON</v>
          </cell>
          <cell r="G79">
            <v>133</v>
          </cell>
          <cell r="H79" t="str">
            <v>HOLBROOK</v>
          </cell>
          <cell r="J79">
            <v>100</v>
          </cell>
          <cell r="K79">
            <v>25489</v>
          </cell>
          <cell r="L79">
            <v>0</v>
          </cell>
          <cell r="M79">
            <v>1188</v>
          </cell>
        </row>
        <row r="80">
          <cell r="B80">
            <v>416035243</v>
          </cell>
          <cell r="C80">
            <v>416035</v>
          </cell>
          <cell r="D80" t="str">
            <v>BOSTON PREPARATORY</v>
          </cell>
          <cell r="E80">
            <v>35</v>
          </cell>
          <cell r="F80" t="str">
            <v>BOSTON</v>
          </cell>
          <cell r="G80">
            <v>243</v>
          </cell>
          <cell r="H80" t="str">
            <v>QUINCY</v>
          </cell>
          <cell r="J80">
            <v>113.02199405799442</v>
          </cell>
          <cell r="K80">
            <v>21663</v>
          </cell>
          <cell r="L80">
            <v>2821</v>
          </cell>
          <cell r="M80">
            <v>1188</v>
          </cell>
        </row>
        <row r="81">
          <cell r="B81">
            <v>416035244</v>
          </cell>
          <cell r="C81">
            <v>416035</v>
          </cell>
          <cell r="D81" t="str">
            <v>BOSTON PREPARATORY</v>
          </cell>
          <cell r="E81">
            <v>35</v>
          </cell>
          <cell r="F81" t="str">
            <v>BOSTON</v>
          </cell>
          <cell r="G81">
            <v>244</v>
          </cell>
          <cell r="H81" t="str">
            <v>RANDOLPH</v>
          </cell>
          <cell r="J81">
            <v>124.17352811526767</v>
          </cell>
          <cell r="K81">
            <v>17630</v>
          </cell>
          <cell r="L81">
            <v>4262</v>
          </cell>
          <cell r="M81">
            <v>1188</v>
          </cell>
        </row>
        <row r="82">
          <cell r="B82">
            <v>416035274</v>
          </cell>
          <cell r="C82">
            <v>416035</v>
          </cell>
          <cell r="D82" t="str">
            <v>BOSTON PREPARATORY</v>
          </cell>
          <cell r="E82">
            <v>35</v>
          </cell>
          <cell r="F82" t="str">
            <v>BOSTON</v>
          </cell>
          <cell r="G82">
            <v>274</v>
          </cell>
          <cell r="H82" t="str">
            <v>SOMERVILLE</v>
          </cell>
          <cell r="J82">
            <v>151.42701710383452</v>
          </cell>
          <cell r="K82">
            <v>21663</v>
          </cell>
          <cell r="L82">
            <v>11141</v>
          </cell>
          <cell r="M82">
            <v>1188</v>
          </cell>
        </row>
        <row r="83">
          <cell r="B83">
            <v>416035285</v>
          </cell>
          <cell r="C83">
            <v>416035</v>
          </cell>
          <cell r="D83" t="str">
            <v>BOSTON PREPARATORY</v>
          </cell>
          <cell r="E83">
            <v>35</v>
          </cell>
          <cell r="F83" t="str">
            <v>BOSTON</v>
          </cell>
          <cell r="G83">
            <v>285</v>
          </cell>
          <cell r="H83" t="str">
            <v>STOUGHTON</v>
          </cell>
          <cell r="J83">
            <v>122.11300925553215</v>
          </cell>
          <cell r="K83">
            <v>16728</v>
          </cell>
          <cell r="L83">
            <v>3699</v>
          </cell>
          <cell r="M83">
            <v>1188</v>
          </cell>
        </row>
        <row r="84">
          <cell r="B84">
            <v>417035035</v>
          </cell>
          <cell r="C84">
            <v>417035</v>
          </cell>
          <cell r="D84" t="str">
            <v>BRIDGE BOSTON</v>
          </cell>
          <cell r="E84">
            <v>35</v>
          </cell>
          <cell r="F84" t="str">
            <v>BOSTON</v>
          </cell>
          <cell r="G84">
            <v>35</v>
          </cell>
          <cell r="H84" t="str">
            <v>BOSTON</v>
          </cell>
          <cell r="J84">
            <v>135.56595250855173</v>
          </cell>
          <cell r="K84">
            <v>20571</v>
          </cell>
          <cell r="L84">
            <v>7316</v>
          </cell>
          <cell r="M84">
            <v>1188</v>
          </cell>
        </row>
        <row r="85">
          <cell r="B85">
            <v>417035040</v>
          </cell>
          <cell r="C85">
            <v>417035</v>
          </cell>
          <cell r="D85" t="str">
            <v>BRIDGE BOSTON</v>
          </cell>
          <cell r="E85">
            <v>35</v>
          </cell>
          <cell r="F85" t="str">
            <v>BOSTON</v>
          </cell>
          <cell r="G85">
            <v>40</v>
          </cell>
          <cell r="H85" t="str">
            <v>BRAINTREE</v>
          </cell>
          <cell r="J85">
            <v>133.39892149724179</v>
          </cell>
          <cell r="K85">
            <v>18294</v>
          </cell>
          <cell r="L85">
            <v>6110</v>
          </cell>
          <cell r="M85">
            <v>1188</v>
          </cell>
        </row>
        <row r="86">
          <cell r="B86">
            <v>417035044</v>
          </cell>
          <cell r="C86">
            <v>417035</v>
          </cell>
          <cell r="D86" t="str">
            <v>BRIDGE BOSTON</v>
          </cell>
          <cell r="E86">
            <v>35</v>
          </cell>
          <cell r="F86" t="str">
            <v>BOSTON</v>
          </cell>
          <cell r="G86">
            <v>44</v>
          </cell>
          <cell r="H86" t="str">
            <v>BROCKTON</v>
          </cell>
          <cell r="J86">
            <v>100</v>
          </cell>
          <cell r="K86">
            <v>11796</v>
          </cell>
          <cell r="L86">
            <v>0</v>
          </cell>
          <cell r="M86">
            <v>1188</v>
          </cell>
        </row>
        <row r="87">
          <cell r="B87">
            <v>417035133</v>
          </cell>
          <cell r="C87">
            <v>417035</v>
          </cell>
          <cell r="D87" t="str">
            <v>BRIDGE BOSTON</v>
          </cell>
          <cell r="E87">
            <v>35</v>
          </cell>
          <cell r="F87" t="str">
            <v>BOSTON</v>
          </cell>
          <cell r="G87">
            <v>133</v>
          </cell>
          <cell r="H87" t="str">
            <v>HOLBROOK</v>
          </cell>
          <cell r="J87">
            <v>100</v>
          </cell>
          <cell r="K87">
            <v>12071</v>
          </cell>
          <cell r="L87">
            <v>0</v>
          </cell>
          <cell r="M87">
            <v>1188</v>
          </cell>
        </row>
        <row r="88">
          <cell r="B88">
            <v>417035244</v>
          </cell>
          <cell r="C88">
            <v>417035</v>
          </cell>
          <cell r="D88" t="str">
            <v>BRIDGE BOSTON</v>
          </cell>
          <cell r="E88">
            <v>35</v>
          </cell>
          <cell r="F88" t="str">
            <v>BOSTON</v>
          </cell>
          <cell r="G88">
            <v>244</v>
          </cell>
          <cell r="H88" t="str">
            <v>RANDOLPH</v>
          </cell>
          <cell r="J88">
            <v>124.17352811526767</v>
          </cell>
          <cell r="K88">
            <v>22499</v>
          </cell>
          <cell r="L88">
            <v>5439</v>
          </cell>
          <cell r="M88">
            <v>1188</v>
          </cell>
        </row>
        <row r="89">
          <cell r="B89">
            <v>417035285</v>
          </cell>
          <cell r="C89">
            <v>417035</v>
          </cell>
          <cell r="D89" t="str">
            <v>BRIDGE BOSTON</v>
          </cell>
          <cell r="E89">
            <v>35</v>
          </cell>
          <cell r="F89" t="str">
            <v>BOSTON</v>
          </cell>
          <cell r="G89">
            <v>285</v>
          </cell>
          <cell r="H89" t="str">
            <v>STOUGHTON</v>
          </cell>
          <cell r="J89">
            <v>122.11300925553215</v>
          </cell>
          <cell r="K89">
            <v>12002</v>
          </cell>
          <cell r="L89">
            <v>2654</v>
          </cell>
          <cell r="M89">
            <v>1188</v>
          </cell>
        </row>
        <row r="90">
          <cell r="B90">
            <v>418100014</v>
          </cell>
          <cell r="C90">
            <v>418100</v>
          </cell>
          <cell r="D90" t="str">
            <v>CHRISTA MCAULIFFE</v>
          </cell>
          <cell r="E90">
            <v>100</v>
          </cell>
          <cell r="F90" t="str">
            <v>FRAMINGHAM</v>
          </cell>
          <cell r="G90">
            <v>14</v>
          </cell>
          <cell r="H90" t="str">
            <v>ASHLAND</v>
          </cell>
          <cell r="J90">
            <v>126.42217247398706</v>
          </cell>
          <cell r="K90">
            <v>11241</v>
          </cell>
          <cell r="L90">
            <v>2970</v>
          </cell>
          <cell r="M90">
            <v>1188</v>
          </cell>
        </row>
        <row r="91">
          <cell r="B91">
            <v>418100044</v>
          </cell>
          <cell r="C91">
            <v>418100</v>
          </cell>
          <cell r="D91" t="str">
            <v>CHRISTA MCAULIFFE</v>
          </cell>
          <cell r="E91">
            <v>100</v>
          </cell>
          <cell r="F91" t="str">
            <v>FRAMINGHAM</v>
          </cell>
          <cell r="G91">
            <v>44</v>
          </cell>
          <cell r="H91" t="str">
            <v>BROCKTON</v>
          </cell>
          <cell r="J91">
            <v>100</v>
          </cell>
          <cell r="K91">
            <v>11242</v>
          </cell>
          <cell r="L91">
            <v>0</v>
          </cell>
          <cell r="M91">
            <v>1188</v>
          </cell>
        </row>
        <row r="92">
          <cell r="B92">
            <v>418100100</v>
          </cell>
          <cell r="C92">
            <v>418100</v>
          </cell>
          <cell r="D92" t="str">
            <v>CHRISTA MCAULIFFE</v>
          </cell>
          <cell r="E92">
            <v>100</v>
          </cell>
          <cell r="F92" t="str">
            <v>FRAMINGHAM</v>
          </cell>
          <cell r="G92">
            <v>100</v>
          </cell>
          <cell r="H92" t="str">
            <v>FRAMINGHAM</v>
          </cell>
          <cell r="J92">
            <v>127.0063919760279</v>
          </cell>
          <cell r="K92">
            <v>16146</v>
          </cell>
          <cell r="L92">
            <v>4360</v>
          </cell>
          <cell r="M92">
            <v>1188</v>
          </cell>
        </row>
        <row r="93">
          <cell r="B93">
            <v>418100136</v>
          </cell>
          <cell r="C93">
            <v>418100</v>
          </cell>
          <cell r="D93" t="str">
            <v>CHRISTA MCAULIFFE</v>
          </cell>
          <cell r="E93">
            <v>100</v>
          </cell>
          <cell r="F93" t="str">
            <v>FRAMINGHAM</v>
          </cell>
          <cell r="G93">
            <v>136</v>
          </cell>
          <cell r="H93" t="str">
            <v>HOLLISTON</v>
          </cell>
          <cell r="J93">
            <v>136.62365864015794</v>
          </cell>
          <cell r="K93">
            <v>12419</v>
          </cell>
          <cell r="L93">
            <v>4548</v>
          </cell>
          <cell r="M93">
            <v>1188</v>
          </cell>
        </row>
        <row r="94">
          <cell r="B94">
            <v>418100170</v>
          </cell>
          <cell r="C94">
            <v>418100</v>
          </cell>
          <cell r="D94" t="str">
            <v>CHRISTA MCAULIFFE</v>
          </cell>
          <cell r="E94">
            <v>100</v>
          </cell>
          <cell r="F94" t="str">
            <v>FRAMINGHAM</v>
          </cell>
          <cell r="G94">
            <v>170</v>
          </cell>
          <cell r="H94" t="str">
            <v>MARLBOROUGH</v>
          </cell>
          <cell r="J94">
            <v>111.21986583481136</v>
          </cell>
          <cell r="K94">
            <v>13683</v>
          </cell>
          <cell r="L94">
            <v>1535</v>
          </cell>
          <cell r="M94">
            <v>1188</v>
          </cell>
        </row>
        <row r="95">
          <cell r="B95">
            <v>418100198</v>
          </cell>
          <cell r="C95">
            <v>418100</v>
          </cell>
          <cell r="D95" t="str">
            <v>CHRISTA MCAULIFFE</v>
          </cell>
          <cell r="E95">
            <v>100</v>
          </cell>
          <cell r="F95" t="str">
            <v>FRAMINGHAM</v>
          </cell>
          <cell r="G95">
            <v>198</v>
          </cell>
          <cell r="H95" t="str">
            <v>NATICK</v>
          </cell>
          <cell r="J95">
            <v>153.91555955173789</v>
          </cell>
          <cell r="K95">
            <v>12818</v>
          </cell>
          <cell r="L95">
            <v>6911</v>
          </cell>
          <cell r="M95">
            <v>1188</v>
          </cell>
        </row>
        <row r="96">
          <cell r="B96">
            <v>418100276</v>
          </cell>
          <cell r="C96">
            <v>418100</v>
          </cell>
          <cell r="D96" t="str">
            <v>CHRISTA MCAULIFFE</v>
          </cell>
          <cell r="E96">
            <v>100</v>
          </cell>
          <cell r="F96" t="str">
            <v>FRAMINGHAM</v>
          </cell>
          <cell r="G96">
            <v>276</v>
          </cell>
          <cell r="H96" t="str">
            <v>SOUTHBOROUGH</v>
          </cell>
          <cell r="J96">
            <v>190.3803927828593</v>
          </cell>
          <cell r="K96">
            <v>15731</v>
          </cell>
          <cell r="L96">
            <v>14218</v>
          </cell>
          <cell r="M96">
            <v>1188</v>
          </cell>
        </row>
        <row r="97">
          <cell r="B97">
            <v>418100308</v>
          </cell>
          <cell r="C97">
            <v>418100</v>
          </cell>
          <cell r="D97" t="str">
            <v>CHRISTA MCAULIFFE</v>
          </cell>
          <cell r="E97">
            <v>100</v>
          </cell>
          <cell r="F97" t="str">
            <v>FRAMINGHAM</v>
          </cell>
          <cell r="G97">
            <v>308</v>
          </cell>
          <cell r="H97" t="str">
            <v>WALTHAM</v>
          </cell>
          <cell r="J97">
            <v>138.6812314043263</v>
          </cell>
          <cell r="K97">
            <v>11242</v>
          </cell>
          <cell r="L97">
            <v>4349</v>
          </cell>
          <cell r="M97">
            <v>1188</v>
          </cell>
        </row>
        <row r="98">
          <cell r="B98">
            <v>418100317</v>
          </cell>
          <cell r="C98">
            <v>418100</v>
          </cell>
          <cell r="D98" t="str">
            <v>CHRISTA MCAULIFFE</v>
          </cell>
          <cell r="E98">
            <v>100</v>
          </cell>
          <cell r="F98" t="str">
            <v>FRAMINGHAM</v>
          </cell>
          <cell r="G98">
            <v>317</v>
          </cell>
          <cell r="H98" t="str">
            <v>WELLESLEY</v>
          </cell>
          <cell r="J98">
            <v>204.67328528130793</v>
          </cell>
          <cell r="K98">
            <v>11242</v>
          </cell>
          <cell r="L98">
            <v>11767</v>
          </cell>
          <cell r="M98">
            <v>1188</v>
          </cell>
        </row>
        <row r="99">
          <cell r="B99">
            <v>418100321</v>
          </cell>
          <cell r="C99">
            <v>418100</v>
          </cell>
          <cell r="D99" t="str">
            <v>CHRISTA MCAULIFFE</v>
          </cell>
          <cell r="E99">
            <v>100</v>
          </cell>
          <cell r="F99" t="str">
            <v>FRAMINGHAM</v>
          </cell>
          <cell r="G99">
            <v>321</v>
          </cell>
          <cell r="H99" t="str">
            <v>WESTBOROUGH</v>
          </cell>
          <cell r="J99">
            <v>153.23225432946225</v>
          </cell>
          <cell r="K99">
            <v>11242</v>
          </cell>
          <cell r="L99">
            <v>5984</v>
          </cell>
          <cell r="M99">
            <v>1188</v>
          </cell>
        </row>
        <row r="100">
          <cell r="B100">
            <v>418100690</v>
          </cell>
          <cell r="C100">
            <v>418100</v>
          </cell>
          <cell r="D100" t="str">
            <v>CHRISTA MCAULIFFE</v>
          </cell>
          <cell r="E100">
            <v>100</v>
          </cell>
          <cell r="F100" t="str">
            <v>FRAMINGHAM</v>
          </cell>
          <cell r="G100">
            <v>690</v>
          </cell>
          <cell r="H100" t="str">
            <v>KING PHILIP</v>
          </cell>
          <cell r="J100">
            <v>139.66383448740385</v>
          </cell>
          <cell r="K100">
            <v>11240</v>
          </cell>
          <cell r="L100">
            <v>4458</v>
          </cell>
          <cell r="M100">
            <v>1188</v>
          </cell>
        </row>
        <row r="101">
          <cell r="B101">
            <v>420049010</v>
          </cell>
          <cell r="C101">
            <v>420049</v>
          </cell>
          <cell r="D101" t="str">
            <v>BENJAMIN BANNEKER</v>
          </cell>
          <cell r="E101">
            <v>49</v>
          </cell>
          <cell r="F101" t="str">
            <v>CAMBRIDGE</v>
          </cell>
          <cell r="G101">
            <v>10</v>
          </cell>
          <cell r="H101" t="str">
            <v>ARLINGTON</v>
          </cell>
          <cell r="J101">
            <v>151.4219975265986</v>
          </cell>
          <cell r="K101">
            <v>15830</v>
          </cell>
          <cell r="L101">
            <v>8140</v>
          </cell>
          <cell r="M101">
            <v>1188</v>
          </cell>
        </row>
        <row r="102">
          <cell r="B102">
            <v>420049016</v>
          </cell>
          <cell r="C102">
            <v>420049</v>
          </cell>
          <cell r="D102" t="str">
            <v>BENJAMIN BANNEKER</v>
          </cell>
          <cell r="E102">
            <v>49</v>
          </cell>
          <cell r="F102" t="str">
            <v>CAMBRIDGE</v>
          </cell>
          <cell r="G102">
            <v>16</v>
          </cell>
          <cell r="H102" t="str">
            <v>ATTLEBORO</v>
          </cell>
          <cell r="J102">
            <v>101.42627349033111</v>
          </cell>
          <cell r="K102">
            <v>16375</v>
          </cell>
          <cell r="L102">
            <v>234</v>
          </cell>
          <cell r="M102">
            <v>1188</v>
          </cell>
        </row>
        <row r="103">
          <cell r="B103">
            <v>420049026</v>
          </cell>
          <cell r="C103">
            <v>420049</v>
          </cell>
          <cell r="D103" t="str">
            <v>BENJAMIN BANNEKER</v>
          </cell>
          <cell r="E103">
            <v>49</v>
          </cell>
          <cell r="F103" t="str">
            <v>CAMBRIDGE</v>
          </cell>
          <cell r="G103">
            <v>26</v>
          </cell>
          <cell r="H103" t="str">
            <v>BELMONT</v>
          </cell>
          <cell r="J103">
            <v>139.113581661571</v>
          </cell>
          <cell r="K103">
            <v>12451</v>
          </cell>
          <cell r="L103">
            <v>4870</v>
          </cell>
          <cell r="M103">
            <v>1188</v>
          </cell>
        </row>
        <row r="104">
          <cell r="B104">
            <v>420049031</v>
          </cell>
          <cell r="C104">
            <v>420049</v>
          </cell>
          <cell r="D104" t="str">
            <v>BENJAMIN BANNEKER</v>
          </cell>
          <cell r="E104">
            <v>49</v>
          </cell>
          <cell r="F104" t="str">
            <v>CAMBRIDGE</v>
          </cell>
          <cell r="G104">
            <v>31</v>
          </cell>
          <cell r="H104" t="str">
            <v>BILLERICA</v>
          </cell>
          <cell r="J104">
            <v>138.8489981449959</v>
          </cell>
          <cell r="K104">
            <v>12451</v>
          </cell>
          <cell r="L104">
            <v>4837</v>
          </cell>
          <cell r="M104">
            <v>1188</v>
          </cell>
        </row>
        <row r="105">
          <cell r="B105">
            <v>420049035</v>
          </cell>
          <cell r="C105">
            <v>420049</v>
          </cell>
          <cell r="D105" t="str">
            <v>BENJAMIN BANNEKER</v>
          </cell>
          <cell r="E105">
            <v>49</v>
          </cell>
          <cell r="F105" t="str">
            <v>CAMBRIDGE</v>
          </cell>
          <cell r="G105">
            <v>35</v>
          </cell>
          <cell r="H105" t="str">
            <v>BOSTON</v>
          </cell>
          <cell r="J105">
            <v>135.56595250855173</v>
          </cell>
          <cell r="K105">
            <v>18651</v>
          </cell>
          <cell r="L105">
            <v>6633</v>
          </cell>
          <cell r="M105">
            <v>1188</v>
          </cell>
        </row>
        <row r="106">
          <cell r="B106">
            <v>420049044</v>
          </cell>
          <cell r="C106">
            <v>420049</v>
          </cell>
          <cell r="D106" t="str">
            <v>BENJAMIN BANNEKER</v>
          </cell>
          <cell r="E106">
            <v>49</v>
          </cell>
          <cell r="F106" t="str">
            <v>CAMBRIDGE</v>
          </cell>
          <cell r="G106">
            <v>44</v>
          </cell>
          <cell r="H106" t="str">
            <v>BROCKTON</v>
          </cell>
          <cell r="J106">
            <v>100</v>
          </cell>
          <cell r="K106">
            <v>19544</v>
          </cell>
          <cell r="L106">
            <v>0</v>
          </cell>
          <cell r="M106">
            <v>1188</v>
          </cell>
        </row>
        <row r="107">
          <cell r="B107">
            <v>420049049</v>
          </cell>
          <cell r="C107">
            <v>420049</v>
          </cell>
          <cell r="D107" t="str">
            <v>BENJAMIN BANNEKER</v>
          </cell>
          <cell r="E107">
            <v>49</v>
          </cell>
          <cell r="F107" t="str">
            <v>CAMBRIDGE</v>
          </cell>
          <cell r="G107">
            <v>49</v>
          </cell>
          <cell r="H107" t="str">
            <v>CAMBRIDGE</v>
          </cell>
          <cell r="J107">
            <v>224.30682825570392</v>
          </cell>
          <cell r="K107">
            <v>18469</v>
          </cell>
          <cell r="L107">
            <v>22958</v>
          </cell>
          <cell r="M107">
            <v>1188</v>
          </cell>
        </row>
        <row r="108">
          <cell r="B108">
            <v>420049050</v>
          </cell>
          <cell r="C108">
            <v>420049</v>
          </cell>
          <cell r="D108" t="str">
            <v>BENJAMIN BANNEKER</v>
          </cell>
          <cell r="E108">
            <v>49</v>
          </cell>
          <cell r="F108" t="str">
            <v>CAMBRIDGE</v>
          </cell>
          <cell r="G108">
            <v>50</v>
          </cell>
          <cell r="H108" t="str">
            <v>CANTON</v>
          </cell>
          <cell r="J108">
            <v>143.68108828905861</v>
          </cell>
          <cell r="K108">
            <v>5497</v>
          </cell>
          <cell r="L108">
            <v>2401</v>
          </cell>
          <cell r="M108">
            <v>1188</v>
          </cell>
        </row>
        <row r="109">
          <cell r="B109">
            <v>420049056</v>
          </cell>
          <cell r="C109">
            <v>420049</v>
          </cell>
          <cell r="D109" t="str">
            <v>BENJAMIN BANNEKER</v>
          </cell>
          <cell r="E109">
            <v>49</v>
          </cell>
          <cell r="F109" t="str">
            <v>CAMBRIDGE</v>
          </cell>
          <cell r="G109">
            <v>56</v>
          </cell>
          <cell r="H109" t="str">
            <v>CHELMSFORD</v>
          </cell>
          <cell r="J109">
            <v>131.80375185873373</v>
          </cell>
          <cell r="K109">
            <v>5497</v>
          </cell>
          <cell r="L109">
            <v>1748</v>
          </cell>
          <cell r="M109">
            <v>1188</v>
          </cell>
        </row>
        <row r="110">
          <cell r="B110">
            <v>420049057</v>
          </cell>
          <cell r="C110">
            <v>420049</v>
          </cell>
          <cell r="D110" t="str">
            <v>BENJAMIN BANNEKER</v>
          </cell>
          <cell r="E110">
            <v>49</v>
          </cell>
          <cell r="F110" t="str">
            <v>CAMBRIDGE</v>
          </cell>
          <cell r="G110">
            <v>57</v>
          </cell>
          <cell r="H110" t="str">
            <v>CHELSEA</v>
          </cell>
          <cell r="J110">
            <v>105.01314606207856</v>
          </cell>
          <cell r="K110">
            <v>15801</v>
          </cell>
          <cell r="L110">
            <v>792</v>
          </cell>
          <cell r="M110">
            <v>1188</v>
          </cell>
        </row>
        <row r="111">
          <cell r="B111">
            <v>420049093</v>
          </cell>
          <cell r="C111">
            <v>420049</v>
          </cell>
          <cell r="D111" t="str">
            <v>BENJAMIN BANNEKER</v>
          </cell>
          <cell r="E111">
            <v>49</v>
          </cell>
          <cell r="F111" t="str">
            <v>CAMBRIDGE</v>
          </cell>
          <cell r="G111">
            <v>93</v>
          </cell>
          <cell r="H111" t="str">
            <v>EVERETT</v>
          </cell>
          <cell r="J111">
            <v>100.40533474721023</v>
          </cell>
          <cell r="K111">
            <v>15429</v>
          </cell>
          <cell r="L111">
            <v>63</v>
          </cell>
          <cell r="M111">
            <v>1188</v>
          </cell>
        </row>
        <row r="112">
          <cell r="B112">
            <v>420049097</v>
          </cell>
          <cell r="C112">
            <v>420049</v>
          </cell>
          <cell r="D112" t="str">
            <v>BENJAMIN BANNEKER</v>
          </cell>
          <cell r="E112">
            <v>49</v>
          </cell>
          <cell r="F112" t="str">
            <v>CAMBRIDGE</v>
          </cell>
          <cell r="G112">
            <v>97</v>
          </cell>
          <cell r="H112" t="str">
            <v>FITCHBURG</v>
          </cell>
          <cell r="J112">
            <v>100.72245271080756</v>
          </cell>
          <cell r="K112">
            <v>12451</v>
          </cell>
          <cell r="L112">
            <v>90</v>
          </cell>
          <cell r="M112">
            <v>1188</v>
          </cell>
        </row>
        <row r="113">
          <cell r="B113">
            <v>420049128</v>
          </cell>
          <cell r="C113">
            <v>420049</v>
          </cell>
          <cell r="D113" t="str">
            <v>BENJAMIN BANNEKER</v>
          </cell>
          <cell r="E113">
            <v>49</v>
          </cell>
          <cell r="F113" t="str">
            <v>CAMBRIDGE</v>
          </cell>
          <cell r="G113">
            <v>128</v>
          </cell>
          <cell r="H113" t="str">
            <v>HAVERHILL</v>
          </cell>
          <cell r="J113">
            <v>105.45296695844748</v>
          </cell>
          <cell r="K113">
            <v>21033</v>
          </cell>
          <cell r="L113">
            <v>1147</v>
          </cell>
          <cell r="M113">
            <v>1188</v>
          </cell>
        </row>
        <row r="114">
          <cell r="B114">
            <v>420049149</v>
          </cell>
          <cell r="C114">
            <v>420049</v>
          </cell>
          <cell r="D114" t="str">
            <v>BENJAMIN BANNEKER</v>
          </cell>
          <cell r="E114">
            <v>49</v>
          </cell>
          <cell r="F114" t="str">
            <v>CAMBRIDGE</v>
          </cell>
          <cell r="G114">
            <v>149</v>
          </cell>
          <cell r="H114" t="str">
            <v>LAWRENCE</v>
          </cell>
          <cell r="J114">
            <v>102.28437339985344</v>
          </cell>
          <cell r="K114">
            <v>12419</v>
          </cell>
          <cell r="L114">
            <v>284</v>
          </cell>
          <cell r="M114">
            <v>1188</v>
          </cell>
        </row>
        <row r="115">
          <cell r="B115">
            <v>420049153</v>
          </cell>
          <cell r="C115">
            <v>420049</v>
          </cell>
          <cell r="D115" t="str">
            <v>BENJAMIN BANNEKER</v>
          </cell>
          <cell r="E115">
            <v>49</v>
          </cell>
          <cell r="F115" t="str">
            <v>CAMBRIDGE</v>
          </cell>
          <cell r="G115">
            <v>153</v>
          </cell>
          <cell r="H115" t="str">
            <v>LEOMINSTER</v>
          </cell>
          <cell r="J115">
            <v>100.00390327444435</v>
          </cell>
          <cell r="K115">
            <v>12450</v>
          </cell>
          <cell r="L115">
            <v>0</v>
          </cell>
          <cell r="M115">
            <v>1188</v>
          </cell>
        </row>
        <row r="116">
          <cell r="B116">
            <v>420049155</v>
          </cell>
          <cell r="C116">
            <v>420049</v>
          </cell>
          <cell r="D116" t="str">
            <v>BENJAMIN BANNEKER</v>
          </cell>
          <cell r="E116">
            <v>49</v>
          </cell>
          <cell r="F116" t="str">
            <v>CAMBRIDGE</v>
          </cell>
          <cell r="G116">
            <v>155</v>
          </cell>
          <cell r="H116" t="str">
            <v>LEXINGTON</v>
          </cell>
          <cell r="J116">
            <v>189.0494797721484</v>
          </cell>
          <cell r="K116">
            <v>14320</v>
          </cell>
          <cell r="L116">
            <v>12752</v>
          </cell>
          <cell r="M116">
            <v>1188</v>
          </cell>
        </row>
        <row r="117">
          <cell r="B117">
            <v>420049163</v>
          </cell>
          <cell r="C117">
            <v>420049</v>
          </cell>
          <cell r="D117" t="str">
            <v>BENJAMIN BANNEKER</v>
          </cell>
          <cell r="E117">
            <v>49</v>
          </cell>
          <cell r="F117" t="str">
            <v>CAMBRIDGE</v>
          </cell>
          <cell r="G117">
            <v>163</v>
          </cell>
          <cell r="H117" t="str">
            <v>LYNN</v>
          </cell>
          <cell r="J117">
            <v>100.01346280490802</v>
          </cell>
          <cell r="K117">
            <v>17001</v>
          </cell>
          <cell r="L117">
            <v>2</v>
          </cell>
          <cell r="M117">
            <v>1188</v>
          </cell>
        </row>
        <row r="118">
          <cell r="B118">
            <v>420049165</v>
          </cell>
          <cell r="C118">
            <v>420049</v>
          </cell>
          <cell r="D118" t="str">
            <v>BENJAMIN BANNEKER</v>
          </cell>
          <cell r="E118">
            <v>49</v>
          </cell>
          <cell r="F118" t="str">
            <v>CAMBRIDGE</v>
          </cell>
          <cell r="G118">
            <v>165</v>
          </cell>
          <cell r="H118" t="str">
            <v>MALDEN</v>
          </cell>
          <cell r="J118">
            <v>100</v>
          </cell>
          <cell r="K118">
            <v>15748</v>
          </cell>
          <cell r="L118">
            <v>0</v>
          </cell>
          <cell r="M118">
            <v>1188</v>
          </cell>
        </row>
        <row r="119">
          <cell r="B119">
            <v>420049174</v>
          </cell>
          <cell r="C119">
            <v>420049</v>
          </cell>
          <cell r="D119" t="str">
            <v>BENJAMIN BANNEKER</v>
          </cell>
          <cell r="E119">
            <v>49</v>
          </cell>
          <cell r="F119" t="str">
            <v>CAMBRIDGE</v>
          </cell>
          <cell r="G119">
            <v>174</v>
          </cell>
          <cell r="H119" t="str">
            <v>MAYNARD</v>
          </cell>
          <cell r="J119">
            <v>160.91354418144041</v>
          </cell>
          <cell r="K119">
            <v>12449</v>
          </cell>
          <cell r="L119">
            <v>7583</v>
          </cell>
          <cell r="M119">
            <v>1188</v>
          </cell>
        </row>
        <row r="120">
          <cell r="B120">
            <v>420049176</v>
          </cell>
          <cell r="C120">
            <v>420049</v>
          </cell>
          <cell r="D120" t="str">
            <v>BENJAMIN BANNEKER</v>
          </cell>
          <cell r="E120">
            <v>49</v>
          </cell>
          <cell r="F120" t="str">
            <v>CAMBRIDGE</v>
          </cell>
          <cell r="G120">
            <v>176</v>
          </cell>
          <cell r="H120" t="str">
            <v>MEDFORD</v>
          </cell>
          <cell r="J120">
            <v>132.29061594509275</v>
          </cell>
          <cell r="K120">
            <v>13419</v>
          </cell>
          <cell r="L120">
            <v>4333</v>
          </cell>
          <cell r="M120">
            <v>1188</v>
          </cell>
        </row>
        <row r="121">
          <cell r="B121">
            <v>420049181</v>
          </cell>
          <cell r="C121">
            <v>420049</v>
          </cell>
          <cell r="D121" t="str">
            <v>BENJAMIN BANNEKER</v>
          </cell>
          <cell r="E121">
            <v>49</v>
          </cell>
          <cell r="F121" t="str">
            <v>CAMBRIDGE</v>
          </cell>
          <cell r="G121">
            <v>181</v>
          </cell>
          <cell r="H121" t="str">
            <v>METHUEN</v>
          </cell>
          <cell r="J121">
            <v>101.12183640562671</v>
          </cell>
          <cell r="K121">
            <v>21031</v>
          </cell>
          <cell r="L121">
            <v>236</v>
          </cell>
          <cell r="M121">
            <v>1188</v>
          </cell>
        </row>
        <row r="122">
          <cell r="B122">
            <v>420049184</v>
          </cell>
          <cell r="C122">
            <v>420049</v>
          </cell>
          <cell r="D122" t="str">
            <v>BENJAMIN BANNEKER</v>
          </cell>
          <cell r="E122">
            <v>49</v>
          </cell>
          <cell r="F122" t="str">
            <v>CAMBRIDGE</v>
          </cell>
          <cell r="G122">
            <v>184</v>
          </cell>
          <cell r="H122" t="str">
            <v>MIDDLETON</v>
          </cell>
          <cell r="J122">
            <v>184.29637564341635</v>
          </cell>
          <cell r="K122">
            <v>12390</v>
          </cell>
          <cell r="L122">
            <v>10444</v>
          </cell>
          <cell r="M122">
            <v>1188</v>
          </cell>
        </row>
        <row r="123">
          <cell r="B123">
            <v>420049199</v>
          </cell>
          <cell r="C123">
            <v>420049</v>
          </cell>
          <cell r="D123" t="str">
            <v>BENJAMIN BANNEKER</v>
          </cell>
          <cell r="E123">
            <v>49</v>
          </cell>
          <cell r="F123" t="str">
            <v>CAMBRIDGE</v>
          </cell>
          <cell r="G123">
            <v>199</v>
          </cell>
          <cell r="H123" t="str">
            <v>NEEDHAM</v>
          </cell>
          <cell r="J123">
            <v>190.70257983875337</v>
          </cell>
          <cell r="K123">
            <v>17303</v>
          </cell>
          <cell r="L123">
            <v>15694</v>
          </cell>
          <cell r="M123">
            <v>1188</v>
          </cell>
        </row>
        <row r="124">
          <cell r="B124">
            <v>420049220</v>
          </cell>
          <cell r="C124">
            <v>420049</v>
          </cell>
          <cell r="D124" t="str">
            <v>BENJAMIN BANNEKER</v>
          </cell>
          <cell r="E124">
            <v>49</v>
          </cell>
          <cell r="F124" t="str">
            <v>CAMBRIDGE</v>
          </cell>
          <cell r="G124">
            <v>220</v>
          </cell>
          <cell r="H124" t="str">
            <v>NORWOOD</v>
          </cell>
          <cell r="J124">
            <v>135.65970389049588</v>
          </cell>
          <cell r="K124">
            <v>12390</v>
          </cell>
          <cell r="L124">
            <v>4418</v>
          </cell>
          <cell r="M124">
            <v>1188</v>
          </cell>
        </row>
        <row r="125">
          <cell r="B125">
            <v>420049243</v>
          </cell>
          <cell r="C125">
            <v>420049</v>
          </cell>
          <cell r="D125" t="str">
            <v>BENJAMIN BANNEKER</v>
          </cell>
          <cell r="E125">
            <v>49</v>
          </cell>
          <cell r="F125" t="str">
            <v>CAMBRIDGE</v>
          </cell>
          <cell r="G125">
            <v>243</v>
          </cell>
          <cell r="H125" t="str">
            <v>QUINCY</v>
          </cell>
          <cell r="J125">
            <v>113.02199405799442</v>
          </cell>
          <cell r="K125">
            <v>16414</v>
          </cell>
          <cell r="L125">
            <v>2137</v>
          </cell>
          <cell r="M125">
            <v>1188</v>
          </cell>
        </row>
        <row r="126">
          <cell r="B126">
            <v>420049248</v>
          </cell>
          <cell r="C126">
            <v>420049</v>
          </cell>
          <cell r="D126" t="str">
            <v>BENJAMIN BANNEKER</v>
          </cell>
          <cell r="E126">
            <v>49</v>
          </cell>
          <cell r="F126" t="str">
            <v>CAMBRIDGE</v>
          </cell>
          <cell r="G126">
            <v>248</v>
          </cell>
          <cell r="H126" t="str">
            <v>REVERE</v>
          </cell>
          <cell r="J126">
            <v>103.76683019250743</v>
          </cell>
          <cell r="K126">
            <v>14356</v>
          </cell>
          <cell r="L126">
            <v>541</v>
          </cell>
          <cell r="M126">
            <v>1188</v>
          </cell>
        </row>
        <row r="127">
          <cell r="B127">
            <v>420049262</v>
          </cell>
          <cell r="C127">
            <v>420049</v>
          </cell>
          <cell r="D127" t="str">
            <v>BENJAMIN BANNEKER</v>
          </cell>
          <cell r="E127">
            <v>49</v>
          </cell>
          <cell r="F127" t="str">
            <v>CAMBRIDGE</v>
          </cell>
          <cell r="G127">
            <v>262</v>
          </cell>
          <cell r="H127" t="str">
            <v>SAUGUS</v>
          </cell>
          <cell r="J127">
            <v>101.04969328352608</v>
          </cell>
          <cell r="K127">
            <v>14080</v>
          </cell>
          <cell r="L127">
            <v>148</v>
          </cell>
          <cell r="M127">
            <v>1188</v>
          </cell>
        </row>
        <row r="128">
          <cell r="B128">
            <v>420049274</v>
          </cell>
          <cell r="C128">
            <v>420049</v>
          </cell>
          <cell r="D128" t="str">
            <v>BENJAMIN BANNEKER</v>
          </cell>
          <cell r="E128">
            <v>49</v>
          </cell>
          <cell r="F128" t="str">
            <v>CAMBRIDGE</v>
          </cell>
          <cell r="G128">
            <v>274</v>
          </cell>
          <cell r="H128" t="str">
            <v>SOMERVILLE</v>
          </cell>
          <cell r="J128">
            <v>151.42701710383452</v>
          </cell>
          <cell r="K128">
            <v>18542</v>
          </cell>
          <cell r="L128">
            <v>9536</v>
          </cell>
          <cell r="M128">
            <v>1188</v>
          </cell>
        </row>
        <row r="129">
          <cell r="B129">
            <v>420049284</v>
          </cell>
          <cell r="C129">
            <v>420049</v>
          </cell>
          <cell r="D129" t="str">
            <v>BENJAMIN BANNEKER</v>
          </cell>
          <cell r="E129">
            <v>49</v>
          </cell>
          <cell r="F129" t="str">
            <v>CAMBRIDGE</v>
          </cell>
          <cell r="G129">
            <v>284</v>
          </cell>
          <cell r="H129" t="str">
            <v>STONEHAM</v>
          </cell>
          <cell r="J129">
            <v>148.56315375071472</v>
          </cell>
          <cell r="K129">
            <v>18040</v>
          </cell>
          <cell r="L129">
            <v>8761</v>
          </cell>
          <cell r="M129">
            <v>1188</v>
          </cell>
        </row>
        <row r="130">
          <cell r="B130">
            <v>420049295</v>
          </cell>
          <cell r="C130">
            <v>420049</v>
          </cell>
          <cell r="D130" t="str">
            <v>BENJAMIN BANNEKER</v>
          </cell>
          <cell r="E130">
            <v>49</v>
          </cell>
          <cell r="F130" t="str">
            <v>CAMBRIDGE</v>
          </cell>
          <cell r="G130">
            <v>295</v>
          </cell>
          <cell r="H130" t="str">
            <v>TEWKSBURY</v>
          </cell>
          <cell r="J130">
            <v>148.92872399358831</v>
          </cell>
          <cell r="K130">
            <v>21223</v>
          </cell>
          <cell r="L130">
            <v>10384</v>
          </cell>
          <cell r="M130">
            <v>1188</v>
          </cell>
        </row>
        <row r="131">
          <cell r="B131">
            <v>420049342</v>
          </cell>
          <cell r="C131">
            <v>420049</v>
          </cell>
          <cell r="D131" t="str">
            <v>BENJAMIN BANNEKER</v>
          </cell>
          <cell r="E131">
            <v>49</v>
          </cell>
          <cell r="F131" t="str">
            <v>CAMBRIDGE</v>
          </cell>
          <cell r="G131">
            <v>342</v>
          </cell>
          <cell r="H131" t="str">
            <v>WILMINGTON</v>
          </cell>
          <cell r="J131">
            <v>180.3921330971846</v>
          </cell>
          <cell r="K131">
            <v>12390</v>
          </cell>
          <cell r="L131">
            <v>9961</v>
          </cell>
          <cell r="M131">
            <v>1188</v>
          </cell>
        </row>
        <row r="132">
          <cell r="B132">
            <v>420049347</v>
          </cell>
          <cell r="C132">
            <v>420049</v>
          </cell>
          <cell r="D132" t="str">
            <v>BENJAMIN BANNEKER</v>
          </cell>
          <cell r="E132">
            <v>49</v>
          </cell>
          <cell r="F132" t="str">
            <v>CAMBRIDGE</v>
          </cell>
          <cell r="G132">
            <v>347</v>
          </cell>
          <cell r="H132" t="str">
            <v>WOBURN</v>
          </cell>
          <cell r="J132">
            <v>145.7862848902007</v>
          </cell>
          <cell r="K132">
            <v>19743</v>
          </cell>
          <cell r="L132">
            <v>9040</v>
          </cell>
          <cell r="M132">
            <v>1188</v>
          </cell>
        </row>
        <row r="133">
          <cell r="B133">
            <v>420049616</v>
          </cell>
          <cell r="C133">
            <v>420049</v>
          </cell>
          <cell r="D133" t="str">
            <v>BENJAMIN BANNEKER</v>
          </cell>
          <cell r="E133">
            <v>49</v>
          </cell>
          <cell r="F133" t="str">
            <v>CAMBRIDGE</v>
          </cell>
          <cell r="G133">
            <v>616</v>
          </cell>
          <cell r="H133" t="str">
            <v>AYER SHIRLEY</v>
          </cell>
          <cell r="J133">
            <v>116.76495319903806</v>
          </cell>
          <cell r="K133">
            <v>19259</v>
          </cell>
          <cell r="L133">
            <v>3229</v>
          </cell>
          <cell r="M133">
            <v>1188</v>
          </cell>
        </row>
        <row r="134">
          <cell r="B134">
            <v>420049625</v>
          </cell>
          <cell r="C134">
            <v>420049</v>
          </cell>
          <cell r="D134" t="str">
            <v>BENJAMIN BANNEKER</v>
          </cell>
          <cell r="E134">
            <v>49</v>
          </cell>
          <cell r="F134" t="str">
            <v>CAMBRIDGE</v>
          </cell>
          <cell r="G134">
            <v>625</v>
          </cell>
          <cell r="H134" t="str">
            <v>BRIDGEWATER RAYNHAM</v>
          </cell>
          <cell r="J134">
            <v>106.82761610603377</v>
          </cell>
          <cell r="K134">
            <v>15528</v>
          </cell>
          <cell r="L134">
            <v>1060</v>
          </cell>
          <cell r="M134">
            <v>1188</v>
          </cell>
        </row>
        <row r="135">
          <cell r="B135">
            <v>428035016</v>
          </cell>
          <cell r="C135">
            <v>428035</v>
          </cell>
          <cell r="D135" t="str">
            <v>BROOKE</v>
          </cell>
          <cell r="E135">
            <v>35</v>
          </cell>
          <cell r="F135" t="str">
            <v>BOSTON</v>
          </cell>
          <cell r="G135">
            <v>16</v>
          </cell>
          <cell r="H135" t="str">
            <v>ATTLEBORO</v>
          </cell>
          <cell r="J135">
            <v>101.42627349033111</v>
          </cell>
          <cell r="K135">
            <v>13161</v>
          </cell>
          <cell r="L135">
            <v>188</v>
          </cell>
          <cell r="M135">
            <v>1188</v>
          </cell>
        </row>
        <row r="136">
          <cell r="B136">
            <v>428035018</v>
          </cell>
          <cell r="C136">
            <v>428035</v>
          </cell>
          <cell r="D136" t="str">
            <v>BROOKE</v>
          </cell>
          <cell r="E136">
            <v>35</v>
          </cell>
          <cell r="F136" t="str">
            <v>BOSTON</v>
          </cell>
          <cell r="G136">
            <v>18</v>
          </cell>
          <cell r="H136" t="str">
            <v>AVON</v>
          </cell>
          <cell r="J136">
            <v>153.54910940736173</v>
          </cell>
          <cell r="K136">
            <v>20028</v>
          </cell>
          <cell r="L136">
            <v>10725</v>
          </cell>
          <cell r="M136">
            <v>1188</v>
          </cell>
        </row>
        <row r="137">
          <cell r="B137">
            <v>428035035</v>
          </cell>
          <cell r="C137">
            <v>428035</v>
          </cell>
          <cell r="D137" t="str">
            <v>BROOKE</v>
          </cell>
          <cell r="E137">
            <v>35</v>
          </cell>
          <cell r="F137" t="str">
            <v>BOSTON</v>
          </cell>
          <cell r="G137">
            <v>35</v>
          </cell>
          <cell r="H137" t="str">
            <v>BOSTON</v>
          </cell>
          <cell r="J137">
            <v>135.56595250855173</v>
          </cell>
          <cell r="K137">
            <v>19437</v>
          </cell>
          <cell r="L137">
            <v>6913</v>
          </cell>
          <cell r="M137">
            <v>1188</v>
          </cell>
        </row>
        <row r="138">
          <cell r="B138">
            <v>428035044</v>
          </cell>
          <cell r="C138">
            <v>428035</v>
          </cell>
          <cell r="D138" t="str">
            <v>BROOKE</v>
          </cell>
          <cell r="E138">
            <v>35</v>
          </cell>
          <cell r="F138" t="str">
            <v>BOSTON</v>
          </cell>
          <cell r="G138">
            <v>44</v>
          </cell>
          <cell r="H138" t="str">
            <v>BROCKTON</v>
          </cell>
          <cell r="J138">
            <v>100</v>
          </cell>
          <cell r="K138">
            <v>16864</v>
          </cell>
          <cell r="L138">
            <v>0</v>
          </cell>
          <cell r="M138">
            <v>1188</v>
          </cell>
        </row>
        <row r="139">
          <cell r="B139">
            <v>428035057</v>
          </cell>
          <cell r="C139">
            <v>428035</v>
          </cell>
          <cell r="D139" t="str">
            <v>BROOKE</v>
          </cell>
          <cell r="E139">
            <v>35</v>
          </cell>
          <cell r="F139" t="str">
            <v>BOSTON</v>
          </cell>
          <cell r="G139">
            <v>57</v>
          </cell>
          <cell r="H139" t="str">
            <v>CHELSEA</v>
          </cell>
          <cell r="J139">
            <v>105.01314606207856</v>
          </cell>
          <cell r="K139">
            <v>20546</v>
          </cell>
          <cell r="L139">
            <v>1030</v>
          </cell>
          <cell r="M139">
            <v>1188</v>
          </cell>
        </row>
        <row r="140">
          <cell r="B140">
            <v>428035073</v>
          </cell>
          <cell r="C140">
            <v>428035</v>
          </cell>
          <cell r="D140" t="str">
            <v>BROOKE</v>
          </cell>
          <cell r="E140">
            <v>35</v>
          </cell>
          <cell r="F140" t="str">
            <v>BOSTON</v>
          </cell>
          <cell r="G140">
            <v>73</v>
          </cell>
          <cell r="H140" t="str">
            <v>DEDHAM</v>
          </cell>
          <cell r="J140">
            <v>172.27033734957016</v>
          </cell>
          <cell r="K140">
            <v>17769</v>
          </cell>
          <cell r="L140">
            <v>12842</v>
          </cell>
          <cell r="M140">
            <v>1188</v>
          </cell>
        </row>
        <row r="141">
          <cell r="B141">
            <v>428035093</v>
          </cell>
          <cell r="C141">
            <v>428035</v>
          </cell>
          <cell r="D141" t="str">
            <v>BROOKE</v>
          </cell>
          <cell r="E141">
            <v>35</v>
          </cell>
          <cell r="F141" t="str">
            <v>BOSTON</v>
          </cell>
          <cell r="G141">
            <v>93</v>
          </cell>
          <cell r="H141" t="str">
            <v>EVERETT</v>
          </cell>
          <cell r="J141">
            <v>100.40533474721023</v>
          </cell>
          <cell r="K141">
            <v>22657</v>
          </cell>
          <cell r="L141">
            <v>92</v>
          </cell>
          <cell r="M141">
            <v>1188</v>
          </cell>
        </row>
        <row r="142">
          <cell r="B142">
            <v>428035128</v>
          </cell>
          <cell r="C142">
            <v>428035</v>
          </cell>
          <cell r="D142" t="str">
            <v>BROOKE</v>
          </cell>
          <cell r="E142">
            <v>35</v>
          </cell>
          <cell r="F142" t="str">
            <v>BOSTON</v>
          </cell>
          <cell r="G142">
            <v>128</v>
          </cell>
          <cell r="H142" t="str">
            <v>HAVERHILL</v>
          </cell>
          <cell r="J142">
            <v>105.45296695844748</v>
          </cell>
          <cell r="K142">
            <v>12210</v>
          </cell>
          <cell r="L142">
            <v>666</v>
          </cell>
          <cell r="M142">
            <v>1188</v>
          </cell>
        </row>
        <row r="143">
          <cell r="B143">
            <v>428035133</v>
          </cell>
          <cell r="C143">
            <v>428035</v>
          </cell>
          <cell r="D143" t="str">
            <v>BROOKE</v>
          </cell>
          <cell r="E143">
            <v>35</v>
          </cell>
          <cell r="F143" t="str">
            <v>BOSTON</v>
          </cell>
          <cell r="G143">
            <v>133</v>
          </cell>
          <cell r="H143" t="str">
            <v>HOLBROOK</v>
          </cell>
          <cell r="J143">
            <v>100</v>
          </cell>
          <cell r="K143">
            <v>21663</v>
          </cell>
          <cell r="L143">
            <v>0</v>
          </cell>
          <cell r="M143">
            <v>1188</v>
          </cell>
        </row>
        <row r="144">
          <cell r="B144">
            <v>428035163</v>
          </cell>
          <cell r="C144">
            <v>428035</v>
          </cell>
          <cell r="D144" t="str">
            <v>BROOKE</v>
          </cell>
          <cell r="E144">
            <v>35</v>
          </cell>
          <cell r="F144" t="str">
            <v>BOSTON</v>
          </cell>
          <cell r="G144">
            <v>163</v>
          </cell>
          <cell r="H144" t="str">
            <v>LYNN</v>
          </cell>
          <cell r="J144">
            <v>100.01346280490802</v>
          </cell>
          <cell r="K144">
            <v>17312</v>
          </cell>
          <cell r="L144">
            <v>2</v>
          </cell>
          <cell r="M144">
            <v>1188</v>
          </cell>
        </row>
        <row r="145">
          <cell r="B145">
            <v>428035165</v>
          </cell>
          <cell r="C145">
            <v>428035</v>
          </cell>
          <cell r="D145" t="str">
            <v>BROOKE</v>
          </cell>
          <cell r="E145">
            <v>35</v>
          </cell>
          <cell r="F145" t="str">
            <v>BOSTON</v>
          </cell>
          <cell r="G145">
            <v>165</v>
          </cell>
          <cell r="H145" t="str">
            <v>MALDEN</v>
          </cell>
          <cell r="J145">
            <v>100</v>
          </cell>
          <cell r="K145">
            <v>21114</v>
          </cell>
          <cell r="L145">
            <v>0</v>
          </cell>
          <cell r="M145">
            <v>1188</v>
          </cell>
        </row>
        <row r="146">
          <cell r="B146">
            <v>428035220</v>
          </cell>
          <cell r="C146">
            <v>428035</v>
          </cell>
          <cell r="D146" t="str">
            <v>BROOKE</v>
          </cell>
          <cell r="E146">
            <v>35</v>
          </cell>
          <cell r="F146" t="str">
            <v>BOSTON</v>
          </cell>
          <cell r="G146">
            <v>220</v>
          </cell>
          <cell r="H146" t="str">
            <v>NORWOOD</v>
          </cell>
          <cell r="J146">
            <v>135.65970389049588</v>
          </cell>
          <cell r="K146">
            <v>15835</v>
          </cell>
          <cell r="L146">
            <v>5647</v>
          </cell>
          <cell r="M146">
            <v>1188</v>
          </cell>
        </row>
        <row r="147">
          <cell r="B147">
            <v>428035243</v>
          </cell>
          <cell r="C147">
            <v>428035</v>
          </cell>
          <cell r="D147" t="str">
            <v>BROOKE</v>
          </cell>
          <cell r="E147">
            <v>35</v>
          </cell>
          <cell r="F147" t="str">
            <v>BOSTON</v>
          </cell>
          <cell r="G147">
            <v>243</v>
          </cell>
          <cell r="H147" t="str">
            <v>QUINCY</v>
          </cell>
          <cell r="J147">
            <v>113.02199405799442</v>
          </cell>
          <cell r="K147">
            <v>20572</v>
          </cell>
          <cell r="L147">
            <v>2679</v>
          </cell>
          <cell r="M147">
            <v>1188</v>
          </cell>
        </row>
        <row r="148">
          <cell r="B148">
            <v>428035244</v>
          </cell>
          <cell r="C148">
            <v>428035</v>
          </cell>
          <cell r="D148" t="str">
            <v>BROOKE</v>
          </cell>
          <cell r="E148">
            <v>35</v>
          </cell>
          <cell r="F148" t="str">
            <v>BOSTON</v>
          </cell>
          <cell r="G148">
            <v>244</v>
          </cell>
          <cell r="H148" t="str">
            <v>RANDOLPH</v>
          </cell>
          <cell r="J148">
            <v>124.17352811526767</v>
          </cell>
          <cell r="K148">
            <v>15543</v>
          </cell>
          <cell r="L148">
            <v>3757</v>
          </cell>
          <cell r="M148">
            <v>1188</v>
          </cell>
        </row>
        <row r="149">
          <cell r="B149">
            <v>428035248</v>
          </cell>
          <cell r="C149">
            <v>428035</v>
          </cell>
          <cell r="D149" t="str">
            <v>BROOKE</v>
          </cell>
          <cell r="E149">
            <v>35</v>
          </cell>
          <cell r="F149" t="str">
            <v>BOSTON</v>
          </cell>
          <cell r="G149">
            <v>248</v>
          </cell>
          <cell r="H149" t="str">
            <v>REVERE</v>
          </cell>
          <cell r="J149">
            <v>103.76683019250743</v>
          </cell>
          <cell r="K149">
            <v>18284</v>
          </cell>
          <cell r="L149">
            <v>689</v>
          </cell>
          <cell r="M149">
            <v>1188</v>
          </cell>
        </row>
        <row r="150">
          <cell r="B150">
            <v>428035258</v>
          </cell>
          <cell r="C150">
            <v>428035</v>
          </cell>
          <cell r="D150" t="str">
            <v>BROOKE</v>
          </cell>
          <cell r="E150">
            <v>35</v>
          </cell>
          <cell r="F150" t="str">
            <v>BOSTON</v>
          </cell>
          <cell r="G150">
            <v>258</v>
          </cell>
          <cell r="H150" t="str">
            <v>SALEM</v>
          </cell>
          <cell r="J150">
            <v>121.86133889478587</v>
          </cell>
          <cell r="K150">
            <v>12819</v>
          </cell>
          <cell r="L150">
            <v>2802</v>
          </cell>
          <cell r="M150">
            <v>1188</v>
          </cell>
        </row>
        <row r="151">
          <cell r="B151">
            <v>428035262</v>
          </cell>
          <cell r="C151">
            <v>428035</v>
          </cell>
          <cell r="D151" t="str">
            <v>BROOKE</v>
          </cell>
          <cell r="E151">
            <v>35</v>
          </cell>
          <cell r="F151" t="str">
            <v>BOSTON</v>
          </cell>
          <cell r="G151">
            <v>262</v>
          </cell>
          <cell r="H151" t="str">
            <v>SAUGUS</v>
          </cell>
          <cell r="J151">
            <v>101.04969328352608</v>
          </cell>
          <cell r="K151">
            <v>21012</v>
          </cell>
          <cell r="L151">
            <v>221</v>
          </cell>
          <cell r="M151">
            <v>1188</v>
          </cell>
        </row>
        <row r="152">
          <cell r="B152">
            <v>428035285</v>
          </cell>
          <cell r="C152">
            <v>428035</v>
          </cell>
          <cell r="D152" t="str">
            <v>BROOKE</v>
          </cell>
          <cell r="E152">
            <v>35</v>
          </cell>
          <cell r="F152" t="str">
            <v>BOSTON</v>
          </cell>
          <cell r="G152">
            <v>285</v>
          </cell>
          <cell r="H152" t="str">
            <v>STOUGHTON</v>
          </cell>
          <cell r="J152">
            <v>122.11300925553215</v>
          </cell>
          <cell r="K152">
            <v>14171</v>
          </cell>
          <cell r="L152">
            <v>3134</v>
          </cell>
          <cell r="M152">
            <v>1188</v>
          </cell>
        </row>
        <row r="153">
          <cell r="B153">
            <v>428035293</v>
          </cell>
          <cell r="C153">
            <v>428035</v>
          </cell>
          <cell r="D153" t="str">
            <v>BROOKE</v>
          </cell>
          <cell r="E153">
            <v>35</v>
          </cell>
          <cell r="F153" t="str">
            <v>BOSTON</v>
          </cell>
          <cell r="G153">
            <v>293</v>
          </cell>
          <cell r="H153" t="str">
            <v>TAUNTON</v>
          </cell>
          <cell r="J153">
            <v>101.88440828185294</v>
          </cell>
          <cell r="K153">
            <v>15553</v>
          </cell>
          <cell r="L153">
            <v>293</v>
          </cell>
          <cell r="M153">
            <v>1188</v>
          </cell>
        </row>
        <row r="154">
          <cell r="B154">
            <v>428035336</v>
          </cell>
          <cell r="C154">
            <v>428035</v>
          </cell>
          <cell r="D154" t="str">
            <v>BROOKE</v>
          </cell>
          <cell r="E154">
            <v>35</v>
          </cell>
          <cell r="F154" t="str">
            <v>BOSTON</v>
          </cell>
          <cell r="G154">
            <v>336</v>
          </cell>
          <cell r="H154" t="str">
            <v>WEYMOUTH</v>
          </cell>
          <cell r="J154">
            <v>121.91405901318653</v>
          </cell>
          <cell r="K154">
            <v>14465</v>
          </cell>
          <cell r="L154">
            <v>3170</v>
          </cell>
          <cell r="M154">
            <v>1188</v>
          </cell>
        </row>
        <row r="155">
          <cell r="B155">
            <v>428035346</v>
          </cell>
          <cell r="C155">
            <v>428035</v>
          </cell>
          <cell r="D155" t="str">
            <v>BROOKE</v>
          </cell>
          <cell r="E155">
            <v>35</v>
          </cell>
          <cell r="F155" t="str">
            <v>BOSTON</v>
          </cell>
          <cell r="G155">
            <v>346</v>
          </cell>
          <cell r="H155" t="str">
            <v>WINTHROP</v>
          </cell>
          <cell r="J155">
            <v>115.75033637783379</v>
          </cell>
          <cell r="K155">
            <v>13822</v>
          </cell>
          <cell r="L155">
            <v>2177</v>
          </cell>
          <cell r="M155">
            <v>1188</v>
          </cell>
        </row>
        <row r="156">
          <cell r="B156">
            <v>429163007</v>
          </cell>
          <cell r="C156">
            <v>429163</v>
          </cell>
          <cell r="D156" t="str">
            <v>KIPP ACADEMY LYNN</v>
          </cell>
          <cell r="E156">
            <v>163</v>
          </cell>
          <cell r="F156" t="str">
            <v>LYNN</v>
          </cell>
          <cell r="G156">
            <v>7</v>
          </cell>
          <cell r="H156" t="str">
            <v>AMESBURY</v>
          </cell>
          <cell r="J156">
            <v>146.11132654604984</v>
          </cell>
          <cell r="K156">
            <v>19190</v>
          </cell>
          <cell r="L156">
            <v>8849</v>
          </cell>
          <cell r="M156">
            <v>1188</v>
          </cell>
        </row>
        <row r="157">
          <cell r="B157">
            <v>429163030</v>
          </cell>
          <cell r="C157">
            <v>429163</v>
          </cell>
          <cell r="D157" t="str">
            <v>KIPP ACADEMY LYNN</v>
          </cell>
          <cell r="E157">
            <v>163</v>
          </cell>
          <cell r="F157" t="str">
            <v>LYNN</v>
          </cell>
          <cell r="G157">
            <v>30</v>
          </cell>
          <cell r="H157" t="str">
            <v>BEVERLY</v>
          </cell>
          <cell r="J157">
            <v>136.03656800116997</v>
          </cell>
          <cell r="K157">
            <v>18652</v>
          </cell>
          <cell r="L157">
            <v>6722</v>
          </cell>
          <cell r="M157">
            <v>1188</v>
          </cell>
        </row>
        <row r="158">
          <cell r="B158">
            <v>429163035</v>
          </cell>
          <cell r="C158">
            <v>429163</v>
          </cell>
          <cell r="D158" t="str">
            <v>KIPP ACADEMY LYNN</v>
          </cell>
          <cell r="E158">
            <v>163</v>
          </cell>
          <cell r="F158" t="str">
            <v>LYNN</v>
          </cell>
          <cell r="G158">
            <v>35</v>
          </cell>
          <cell r="H158" t="str">
            <v>BOSTON</v>
          </cell>
          <cell r="J158">
            <v>135.56595250855173</v>
          </cell>
          <cell r="K158">
            <v>20141</v>
          </cell>
          <cell r="L158">
            <v>7163</v>
          </cell>
          <cell r="M158">
            <v>1188</v>
          </cell>
        </row>
        <row r="159">
          <cell r="B159">
            <v>429163049</v>
          </cell>
          <cell r="C159">
            <v>429163</v>
          </cell>
          <cell r="D159" t="str">
            <v>KIPP ACADEMY LYNN</v>
          </cell>
          <cell r="E159">
            <v>163</v>
          </cell>
          <cell r="F159" t="str">
            <v>LYNN</v>
          </cell>
          <cell r="G159">
            <v>49</v>
          </cell>
          <cell r="H159" t="str">
            <v>CAMBRIDGE</v>
          </cell>
          <cell r="J159">
            <v>224.30682825570392</v>
          </cell>
          <cell r="K159">
            <v>18199</v>
          </cell>
          <cell r="L159">
            <v>22623</v>
          </cell>
          <cell r="M159">
            <v>1188</v>
          </cell>
        </row>
        <row r="160">
          <cell r="B160">
            <v>429163071</v>
          </cell>
          <cell r="C160">
            <v>429163</v>
          </cell>
          <cell r="D160" t="str">
            <v>KIPP ACADEMY LYNN</v>
          </cell>
          <cell r="E160">
            <v>163</v>
          </cell>
          <cell r="F160" t="str">
            <v>LYNN</v>
          </cell>
          <cell r="G160">
            <v>71</v>
          </cell>
          <cell r="H160" t="str">
            <v>DANVERS</v>
          </cell>
          <cell r="J160">
            <v>142.37946411092057</v>
          </cell>
          <cell r="K160">
            <v>18651</v>
          </cell>
          <cell r="L160">
            <v>7904</v>
          </cell>
          <cell r="M160">
            <v>1188</v>
          </cell>
        </row>
        <row r="161">
          <cell r="B161">
            <v>429163128</v>
          </cell>
          <cell r="C161">
            <v>429163</v>
          </cell>
          <cell r="D161" t="str">
            <v>KIPP ACADEMY LYNN</v>
          </cell>
          <cell r="E161">
            <v>163</v>
          </cell>
          <cell r="F161" t="str">
            <v>LYNN</v>
          </cell>
          <cell r="G161">
            <v>128</v>
          </cell>
          <cell r="H161" t="str">
            <v>HAVERHILL</v>
          </cell>
          <cell r="J161">
            <v>105.45296695844748</v>
          </cell>
          <cell r="K161">
            <v>19277</v>
          </cell>
          <cell r="L161">
            <v>1051</v>
          </cell>
          <cell r="M161">
            <v>1188</v>
          </cell>
        </row>
        <row r="162">
          <cell r="B162">
            <v>429163160</v>
          </cell>
          <cell r="C162">
            <v>429163</v>
          </cell>
          <cell r="D162" t="str">
            <v>KIPP ACADEMY LYNN</v>
          </cell>
          <cell r="E162">
            <v>163</v>
          </cell>
          <cell r="F162" t="str">
            <v>LYNN</v>
          </cell>
          <cell r="G162">
            <v>160</v>
          </cell>
          <cell r="H162" t="str">
            <v>LOWELL</v>
          </cell>
          <cell r="J162">
            <v>102.28202864275838</v>
          </cell>
          <cell r="K162">
            <v>21667</v>
          </cell>
          <cell r="L162">
            <v>494</v>
          </cell>
          <cell r="M162">
            <v>1188</v>
          </cell>
        </row>
        <row r="163">
          <cell r="B163">
            <v>429163163</v>
          </cell>
          <cell r="C163">
            <v>429163</v>
          </cell>
          <cell r="D163" t="str">
            <v>KIPP ACADEMY LYNN</v>
          </cell>
          <cell r="E163">
            <v>163</v>
          </cell>
          <cell r="F163" t="str">
            <v>LYNN</v>
          </cell>
          <cell r="G163">
            <v>163</v>
          </cell>
          <cell r="H163" t="str">
            <v>LYNN</v>
          </cell>
          <cell r="J163">
            <v>100.01346280490802</v>
          </cell>
          <cell r="K163">
            <v>18677</v>
          </cell>
          <cell r="L163">
            <v>3</v>
          </cell>
          <cell r="M163">
            <v>1188</v>
          </cell>
        </row>
        <row r="164">
          <cell r="B164">
            <v>429163165</v>
          </cell>
          <cell r="C164">
            <v>429163</v>
          </cell>
          <cell r="D164" t="str">
            <v>KIPP ACADEMY LYNN</v>
          </cell>
          <cell r="E164">
            <v>163</v>
          </cell>
          <cell r="F164" t="str">
            <v>LYNN</v>
          </cell>
          <cell r="G164">
            <v>165</v>
          </cell>
          <cell r="H164" t="str">
            <v>MALDEN</v>
          </cell>
          <cell r="J164">
            <v>100</v>
          </cell>
          <cell r="K164">
            <v>19134</v>
          </cell>
          <cell r="L164">
            <v>0</v>
          </cell>
          <cell r="M164">
            <v>1188</v>
          </cell>
        </row>
        <row r="165">
          <cell r="B165">
            <v>429163168</v>
          </cell>
          <cell r="C165">
            <v>429163</v>
          </cell>
          <cell r="D165" t="str">
            <v>KIPP ACADEMY LYNN</v>
          </cell>
          <cell r="E165">
            <v>163</v>
          </cell>
          <cell r="F165" t="str">
            <v>LYNN</v>
          </cell>
          <cell r="G165">
            <v>168</v>
          </cell>
          <cell r="H165" t="str">
            <v>MARBLEHEAD</v>
          </cell>
          <cell r="J165">
            <v>171.82301041279283</v>
          </cell>
          <cell r="K165">
            <v>15980</v>
          </cell>
          <cell r="L165">
            <v>11477</v>
          </cell>
          <cell r="M165">
            <v>1188</v>
          </cell>
        </row>
        <row r="166">
          <cell r="B166">
            <v>429163229</v>
          </cell>
          <cell r="C166">
            <v>429163</v>
          </cell>
          <cell r="D166" t="str">
            <v>KIPP ACADEMY LYNN</v>
          </cell>
          <cell r="E166">
            <v>163</v>
          </cell>
          <cell r="F166" t="str">
            <v>LYNN</v>
          </cell>
          <cell r="G166">
            <v>229</v>
          </cell>
          <cell r="H166" t="str">
            <v>PEABODY</v>
          </cell>
          <cell r="J166">
            <v>109.89855856388218</v>
          </cell>
          <cell r="K166">
            <v>16633</v>
          </cell>
          <cell r="L166">
            <v>1646</v>
          </cell>
          <cell r="M166">
            <v>1188</v>
          </cell>
        </row>
        <row r="167">
          <cell r="B167">
            <v>429163246</v>
          </cell>
          <cell r="C167">
            <v>429163</v>
          </cell>
          <cell r="D167" t="str">
            <v>KIPP ACADEMY LYNN</v>
          </cell>
          <cell r="E167">
            <v>163</v>
          </cell>
          <cell r="F167" t="str">
            <v>LYNN</v>
          </cell>
          <cell r="G167">
            <v>246</v>
          </cell>
          <cell r="H167" t="str">
            <v>READING</v>
          </cell>
          <cell r="J167">
            <v>141.12702341927442</v>
          </cell>
          <cell r="K167">
            <v>12989</v>
          </cell>
          <cell r="L167">
            <v>5342</v>
          </cell>
          <cell r="M167">
            <v>1188</v>
          </cell>
        </row>
        <row r="168">
          <cell r="B168">
            <v>429163248</v>
          </cell>
          <cell r="C168">
            <v>429163</v>
          </cell>
          <cell r="D168" t="str">
            <v>KIPP ACADEMY LYNN</v>
          </cell>
          <cell r="E168">
            <v>163</v>
          </cell>
          <cell r="F168" t="str">
            <v>LYNN</v>
          </cell>
          <cell r="G168">
            <v>248</v>
          </cell>
          <cell r="H168" t="str">
            <v>REVERE</v>
          </cell>
          <cell r="J168">
            <v>103.76683019250743</v>
          </cell>
          <cell r="K168">
            <v>15931</v>
          </cell>
          <cell r="L168">
            <v>600</v>
          </cell>
          <cell r="M168">
            <v>1188</v>
          </cell>
        </row>
        <row r="169">
          <cell r="B169">
            <v>429163258</v>
          </cell>
          <cell r="C169">
            <v>429163</v>
          </cell>
          <cell r="D169" t="str">
            <v>KIPP ACADEMY LYNN</v>
          </cell>
          <cell r="E169">
            <v>163</v>
          </cell>
          <cell r="F169" t="str">
            <v>LYNN</v>
          </cell>
          <cell r="G169">
            <v>258</v>
          </cell>
          <cell r="H169" t="str">
            <v>SALEM</v>
          </cell>
          <cell r="J169">
            <v>121.86133889478587</v>
          </cell>
          <cell r="K169">
            <v>17038</v>
          </cell>
          <cell r="L169">
            <v>3725</v>
          </cell>
          <cell r="M169">
            <v>1188</v>
          </cell>
        </row>
        <row r="170">
          <cell r="B170">
            <v>429163262</v>
          </cell>
          <cell r="C170">
            <v>429163</v>
          </cell>
          <cell r="D170" t="str">
            <v>KIPP ACADEMY LYNN</v>
          </cell>
          <cell r="E170">
            <v>163</v>
          </cell>
          <cell r="F170" t="str">
            <v>LYNN</v>
          </cell>
          <cell r="G170">
            <v>262</v>
          </cell>
          <cell r="H170" t="str">
            <v>SAUGUS</v>
          </cell>
          <cell r="J170">
            <v>101.04969328352608</v>
          </cell>
          <cell r="K170">
            <v>19539</v>
          </cell>
          <cell r="L170">
            <v>205</v>
          </cell>
          <cell r="M170">
            <v>1188</v>
          </cell>
        </row>
        <row r="171">
          <cell r="B171">
            <v>429163274</v>
          </cell>
          <cell r="C171">
            <v>429163</v>
          </cell>
          <cell r="D171" t="str">
            <v>KIPP ACADEMY LYNN</v>
          </cell>
          <cell r="E171">
            <v>163</v>
          </cell>
          <cell r="F171" t="str">
            <v>LYNN</v>
          </cell>
          <cell r="G171">
            <v>274</v>
          </cell>
          <cell r="H171" t="str">
            <v>SOMERVILLE</v>
          </cell>
          <cell r="J171">
            <v>151.42701710383452</v>
          </cell>
          <cell r="K171">
            <v>18710</v>
          </cell>
          <cell r="L171">
            <v>9622</v>
          </cell>
          <cell r="M171">
            <v>1188</v>
          </cell>
        </row>
        <row r="172">
          <cell r="B172">
            <v>429163291</v>
          </cell>
          <cell r="C172">
            <v>429163</v>
          </cell>
          <cell r="D172" t="str">
            <v>KIPP ACADEMY LYNN</v>
          </cell>
          <cell r="E172">
            <v>163</v>
          </cell>
          <cell r="F172" t="str">
            <v>LYNN</v>
          </cell>
          <cell r="G172">
            <v>291</v>
          </cell>
          <cell r="H172" t="str">
            <v>SWAMPSCOTT</v>
          </cell>
          <cell r="J172">
            <v>140.48463257296407</v>
          </cell>
          <cell r="K172">
            <v>17715</v>
          </cell>
          <cell r="L172">
            <v>7172</v>
          </cell>
          <cell r="M172">
            <v>1188</v>
          </cell>
        </row>
        <row r="173">
          <cell r="B173">
            <v>429163305</v>
          </cell>
          <cell r="C173">
            <v>429163</v>
          </cell>
          <cell r="D173" t="str">
            <v>KIPP ACADEMY LYNN</v>
          </cell>
          <cell r="E173">
            <v>163</v>
          </cell>
          <cell r="F173" t="str">
            <v>LYNN</v>
          </cell>
          <cell r="G173">
            <v>305</v>
          </cell>
          <cell r="H173" t="str">
            <v>WAKEFIELD</v>
          </cell>
          <cell r="J173">
            <v>145.18671932694059</v>
          </cell>
          <cell r="K173">
            <v>19101</v>
          </cell>
          <cell r="L173">
            <v>8631</v>
          </cell>
          <cell r="M173">
            <v>1188</v>
          </cell>
        </row>
        <row r="174">
          <cell r="B174">
            <v>429163347</v>
          </cell>
          <cell r="C174">
            <v>429163</v>
          </cell>
          <cell r="D174" t="str">
            <v>KIPP ACADEMY LYNN</v>
          </cell>
          <cell r="E174">
            <v>163</v>
          </cell>
          <cell r="F174" t="str">
            <v>LYNN</v>
          </cell>
          <cell r="G174">
            <v>347</v>
          </cell>
          <cell r="H174" t="str">
            <v>WOBURN</v>
          </cell>
          <cell r="J174">
            <v>145.7862848902007</v>
          </cell>
          <cell r="K174">
            <v>11091</v>
          </cell>
          <cell r="L174">
            <v>5078</v>
          </cell>
          <cell r="M174">
            <v>1188</v>
          </cell>
        </row>
        <row r="175">
          <cell r="B175">
            <v>430170025</v>
          </cell>
          <cell r="C175">
            <v>430170</v>
          </cell>
          <cell r="D175" t="str">
            <v>ADVANCED MATH AND SCIENCE ACADEMY</v>
          </cell>
          <cell r="E175">
            <v>170</v>
          </cell>
          <cell r="F175" t="str">
            <v>MARLBOROUGH</v>
          </cell>
          <cell r="G175">
            <v>25</v>
          </cell>
          <cell r="H175" t="str">
            <v>BELLINGHAM</v>
          </cell>
          <cell r="J175">
            <v>142.01071565466933</v>
          </cell>
          <cell r="K175">
            <v>13254</v>
          </cell>
          <cell r="L175">
            <v>5568</v>
          </cell>
          <cell r="M175">
            <v>1188</v>
          </cell>
        </row>
        <row r="176">
          <cell r="B176">
            <v>430170064</v>
          </cell>
          <cell r="C176">
            <v>430170</v>
          </cell>
          <cell r="D176" t="str">
            <v>ADVANCED MATH AND SCIENCE ACADEMY</v>
          </cell>
          <cell r="E176">
            <v>170</v>
          </cell>
          <cell r="F176" t="str">
            <v>MARLBOROUGH</v>
          </cell>
          <cell r="G176">
            <v>64</v>
          </cell>
          <cell r="H176" t="str">
            <v>CLINTON</v>
          </cell>
          <cell r="J176">
            <v>110.93426706479931</v>
          </cell>
          <cell r="K176">
            <v>14631</v>
          </cell>
          <cell r="L176">
            <v>1600</v>
          </cell>
          <cell r="M176">
            <v>1188</v>
          </cell>
        </row>
        <row r="177">
          <cell r="B177">
            <v>430170097</v>
          </cell>
          <cell r="C177">
            <v>430170</v>
          </cell>
          <cell r="D177" t="str">
            <v>ADVANCED MATH AND SCIENCE ACADEMY</v>
          </cell>
          <cell r="E177">
            <v>170</v>
          </cell>
          <cell r="F177" t="str">
            <v>MARLBOROUGH</v>
          </cell>
          <cell r="G177">
            <v>97</v>
          </cell>
          <cell r="H177" t="str">
            <v>FITCHBURG</v>
          </cell>
          <cell r="J177">
            <v>100.72245271080756</v>
          </cell>
          <cell r="K177">
            <v>22133</v>
          </cell>
          <cell r="L177">
            <v>160</v>
          </cell>
          <cell r="M177">
            <v>1188</v>
          </cell>
        </row>
        <row r="178">
          <cell r="B178">
            <v>430170100</v>
          </cell>
          <cell r="C178">
            <v>430170</v>
          </cell>
          <cell r="D178" t="str">
            <v>ADVANCED MATH AND SCIENCE ACADEMY</v>
          </cell>
          <cell r="E178">
            <v>170</v>
          </cell>
          <cell r="F178" t="str">
            <v>MARLBOROUGH</v>
          </cell>
          <cell r="G178">
            <v>100</v>
          </cell>
          <cell r="H178" t="str">
            <v>FRAMINGHAM</v>
          </cell>
          <cell r="J178">
            <v>127.0063919760279</v>
          </cell>
          <cell r="K178">
            <v>13253</v>
          </cell>
          <cell r="L178">
            <v>3579</v>
          </cell>
          <cell r="M178">
            <v>1188</v>
          </cell>
        </row>
        <row r="179">
          <cell r="B179">
            <v>430170101</v>
          </cell>
          <cell r="C179">
            <v>430170</v>
          </cell>
          <cell r="D179" t="str">
            <v>ADVANCED MATH AND SCIENCE ACADEMY</v>
          </cell>
          <cell r="E179">
            <v>170</v>
          </cell>
          <cell r="F179" t="str">
            <v>MARLBOROUGH</v>
          </cell>
          <cell r="G179">
            <v>101</v>
          </cell>
          <cell r="H179" t="str">
            <v>FRANKLIN</v>
          </cell>
          <cell r="J179">
            <v>135.5104119121672</v>
          </cell>
          <cell r="K179">
            <v>12280</v>
          </cell>
          <cell r="L179">
            <v>4361</v>
          </cell>
          <cell r="M179">
            <v>1188</v>
          </cell>
        </row>
        <row r="180">
          <cell r="B180">
            <v>430170110</v>
          </cell>
          <cell r="C180">
            <v>430170</v>
          </cell>
          <cell r="D180" t="str">
            <v>ADVANCED MATH AND SCIENCE ACADEMY</v>
          </cell>
          <cell r="E180">
            <v>170</v>
          </cell>
          <cell r="F180" t="str">
            <v>MARLBOROUGH</v>
          </cell>
          <cell r="G180">
            <v>110</v>
          </cell>
          <cell r="H180" t="str">
            <v>GRAFTON</v>
          </cell>
          <cell r="J180">
            <v>132.79094965944688</v>
          </cell>
          <cell r="K180">
            <v>13253</v>
          </cell>
          <cell r="L180">
            <v>4346</v>
          </cell>
          <cell r="M180">
            <v>1188</v>
          </cell>
        </row>
        <row r="181">
          <cell r="B181">
            <v>430170136</v>
          </cell>
          <cell r="C181">
            <v>430170</v>
          </cell>
          <cell r="D181" t="str">
            <v>ADVANCED MATH AND SCIENCE ACADEMY</v>
          </cell>
          <cell r="E181">
            <v>170</v>
          </cell>
          <cell r="F181" t="str">
            <v>MARLBOROUGH</v>
          </cell>
          <cell r="G181">
            <v>136</v>
          </cell>
          <cell r="H181" t="str">
            <v>HOLLISTON</v>
          </cell>
          <cell r="J181">
            <v>136.62365864015794</v>
          </cell>
          <cell r="K181">
            <v>13253</v>
          </cell>
          <cell r="L181">
            <v>4854</v>
          </cell>
          <cell r="M181">
            <v>1188</v>
          </cell>
        </row>
        <row r="182">
          <cell r="B182">
            <v>430170139</v>
          </cell>
          <cell r="C182">
            <v>430170</v>
          </cell>
          <cell r="D182" t="str">
            <v>ADVANCED MATH AND SCIENCE ACADEMY</v>
          </cell>
          <cell r="E182">
            <v>170</v>
          </cell>
          <cell r="F182" t="str">
            <v>MARLBOROUGH</v>
          </cell>
          <cell r="G182">
            <v>139</v>
          </cell>
          <cell r="H182" t="str">
            <v>HOPKINTON</v>
          </cell>
          <cell r="J182">
            <v>131.57815876326521</v>
          </cell>
          <cell r="K182">
            <v>13253</v>
          </cell>
          <cell r="L182">
            <v>4185</v>
          </cell>
          <cell r="M182">
            <v>1188</v>
          </cell>
        </row>
        <row r="183">
          <cell r="B183">
            <v>430170141</v>
          </cell>
          <cell r="C183">
            <v>430170</v>
          </cell>
          <cell r="D183" t="str">
            <v>ADVANCED MATH AND SCIENCE ACADEMY</v>
          </cell>
          <cell r="E183">
            <v>170</v>
          </cell>
          <cell r="F183" t="str">
            <v>MARLBOROUGH</v>
          </cell>
          <cell r="G183">
            <v>141</v>
          </cell>
          <cell r="H183" t="str">
            <v>HUDSON</v>
          </cell>
          <cell r="J183">
            <v>152.9245627053642</v>
          </cell>
          <cell r="K183">
            <v>13318</v>
          </cell>
          <cell r="L183">
            <v>7048</v>
          </cell>
          <cell r="M183">
            <v>1188</v>
          </cell>
        </row>
        <row r="184">
          <cell r="B184">
            <v>430170153</v>
          </cell>
          <cell r="C184">
            <v>430170</v>
          </cell>
          <cell r="D184" t="str">
            <v>ADVANCED MATH AND SCIENCE ACADEMY</v>
          </cell>
          <cell r="E184">
            <v>170</v>
          </cell>
          <cell r="F184" t="str">
            <v>MARLBOROUGH</v>
          </cell>
          <cell r="G184">
            <v>153</v>
          </cell>
          <cell r="H184" t="str">
            <v>LEOMINSTER</v>
          </cell>
          <cell r="J184">
            <v>100.00390327444435</v>
          </cell>
          <cell r="K184">
            <v>18583</v>
          </cell>
          <cell r="L184">
            <v>1</v>
          </cell>
          <cell r="M184">
            <v>1188</v>
          </cell>
        </row>
        <row r="185">
          <cell r="B185">
            <v>430170162</v>
          </cell>
          <cell r="C185">
            <v>430170</v>
          </cell>
          <cell r="D185" t="str">
            <v>ADVANCED MATH AND SCIENCE ACADEMY</v>
          </cell>
          <cell r="E185">
            <v>170</v>
          </cell>
          <cell r="F185" t="str">
            <v>MARLBOROUGH</v>
          </cell>
          <cell r="G185">
            <v>162</v>
          </cell>
          <cell r="H185" t="str">
            <v>LUNENBURG</v>
          </cell>
          <cell r="J185">
            <v>120.41280766793795</v>
          </cell>
          <cell r="K185">
            <v>13254</v>
          </cell>
          <cell r="L185">
            <v>2706</v>
          </cell>
          <cell r="M185">
            <v>1188</v>
          </cell>
        </row>
        <row r="186">
          <cell r="B186">
            <v>430170170</v>
          </cell>
          <cell r="C186">
            <v>430170</v>
          </cell>
          <cell r="D186" t="str">
            <v>ADVANCED MATH AND SCIENCE ACADEMY</v>
          </cell>
          <cell r="E186">
            <v>170</v>
          </cell>
          <cell r="F186" t="str">
            <v>MARLBOROUGH</v>
          </cell>
          <cell r="G186">
            <v>170</v>
          </cell>
          <cell r="H186" t="str">
            <v>MARLBOROUGH</v>
          </cell>
          <cell r="J186">
            <v>111.21986583481136</v>
          </cell>
          <cell r="K186">
            <v>14514</v>
          </cell>
          <cell r="L186">
            <v>1628</v>
          </cell>
          <cell r="M186">
            <v>1188</v>
          </cell>
        </row>
        <row r="187">
          <cell r="B187">
            <v>430170174</v>
          </cell>
          <cell r="C187">
            <v>430170</v>
          </cell>
          <cell r="D187" t="str">
            <v>ADVANCED MATH AND SCIENCE ACADEMY</v>
          </cell>
          <cell r="E187">
            <v>170</v>
          </cell>
          <cell r="F187" t="str">
            <v>MARLBOROUGH</v>
          </cell>
          <cell r="G187">
            <v>174</v>
          </cell>
          <cell r="H187" t="str">
            <v>MAYNARD</v>
          </cell>
          <cell r="J187">
            <v>160.91354418144041</v>
          </cell>
          <cell r="K187">
            <v>12435</v>
          </cell>
          <cell r="L187">
            <v>7575</v>
          </cell>
          <cell r="M187">
            <v>1188</v>
          </cell>
        </row>
        <row r="188">
          <cell r="B188">
            <v>430170185</v>
          </cell>
          <cell r="C188">
            <v>430170</v>
          </cell>
          <cell r="D188" t="str">
            <v>ADVANCED MATH AND SCIENCE ACADEMY</v>
          </cell>
          <cell r="E188">
            <v>170</v>
          </cell>
          <cell r="F188" t="str">
            <v>MARLBOROUGH</v>
          </cell>
          <cell r="G188">
            <v>185</v>
          </cell>
          <cell r="H188" t="str">
            <v>MILFORD</v>
          </cell>
          <cell r="J188">
            <v>114.29832456419318</v>
          </cell>
          <cell r="K188">
            <v>19951</v>
          </cell>
          <cell r="L188">
            <v>2853</v>
          </cell>
          <cell r="M188">
            <v>1188</v>
          </cell>
        </row>
        <row r="189">
          <cell r="B189">
            <v>430170186</v>
          </cell>
          <cell r="C189">
            <v>430170</v>
          </cell>
          <cell r="D189" t="str">
            <v>ADVANCED MATH AND SCIENCE ACADEMY</v>
          </cell>
          <cell r="E189">
            <v>170</v>
          </cell>
          <cell r="F189" t="str">
            <v>MARLBOROUGH</v>
          </cell>
          <cell r="G189">
            <v>186</v>
          </cell>
          <cell r="H189" t="str">
            <v>MILLBURY</v>
          </cell>
          <cell r="J189">
            <v>136.81000965823361</v>
          </cell>
          <cell r="K189">
            <v>13254</v>
          </cell>
          <cell r="L189">
            <v>4879</v>
          </cell>
          <cell r="M189">
            <v>1188</v>
          </cell>
        </row>
        <row r="190">
          <cell r="B190">
            <v>430170198</v>
          </cell>
          <cell r="C190">
            <v>430170</v>
          </cell>
          <cell r="D190" t="str">
            <v>ADVANCED MATH AND SCIENCE ACADEMY</v>
          </cell>
          <cell r="E190">
            <v>170</v>
          </cell>
          <cell r="F190" t="str">
            <v>MARLBOROUGH</v>
          </cell>
          <cell r="G190">
            <v>198</v>
          </cell>
          <cell r="H190" t="str">
            <v>NATICK</v>
          </cell>
          <cell r="J190">
            <v>153.91555955173789</v>
          </cell>
          <cell r="K190">
            <v>13253</v>
          </cell>
          <cell r="L190">
            <v>7145</v>
          </cell>
          <cell r="M190">
            <v>1188</v>
          </cell>
        </row>
        <row r="191">
          <cell r="B191">
            <v>430170213</v>
          </cell>
          <cell r="C191">
            <v>430170</v>
          </cell>
          <cell r="D191" t="str">
            <v>ADVANCED MATH AND SCIENCE ACADEMY</v>
          </cell>
          <cell r="E191">
            <v>170</v>
          </cell>
          <cell r="F191" t="str">
            <v>MARLBOROUGH</v>
          </cell>
          <cell r="G191">
            <v>213</v>
          </cell>
          <cell r="H191" t="str">
            <v>NORTHBOROUGH</v>
          </cell>
          <cell r="J191">
            <v>171.50201266441078</v>
          </cell>
          <cell r="K191">
            <v>16288</v>
          </cell>
          <cell r="L191">
            <v>11646</v>
          </cell>
          <cell r="M191">
            <v>1188</v>
          </cell>
        </row>
        <row r="192">
          <cell r="B192">
            <v>430170271</v>
          </cell>
          <cell r="C192">
            <v>430170</v>
          </cell>
          <cell r="D192" t="str">
            <v>ADVANCED MATH AND SCIENCE ACADEMY</v>
          </cell>
          <cell r="E192">
            <v>170</v>
          </cell>
          <cell r="F192" t="str">
            <v>MARLBOROUGH</v>
          </cell>
          <cell r="G192">
            <v>271</v>
          </cell>
          <cell r="H192" t="str">
            <v>SHREWSBURY</v>
          </cell>
          <cell r="J192">
            <v>134.77867653365246</v>
          </cell>
          <cell r="K192">
            <v>13103</v>
          </cell>
          <cell r="L192">
            <v>4557</v>
          </cell>
          <cell r="M192">
            <v>1188</v>
          </cell>
        </row>
        <row r="193">
          <cell r="B193">
            <v>430170321</v>
          </cell>
          <cell r="C193">
            <v>430170</v>
          </cell>
          <cell r="D193" t="str">
            <v>ADVANCED MATH AND SCIENCE ACADEMY</v>
          </cell>
          <cell r="E193">
            <v>170</v>
          </cell>
          <cell r="F193" t="str">
            <v>MARLBOROUGH</v>
          </cell>
          <cell r="G193">
            <v>321</v>
          </cell>
          <cell r="H193" t="str">
            <v>WESTBOROUGH</v>
          </cell>
          <cell r="J193">
            <v>153.23225432946225</v>
          </cell>
          <cell r="K193">
            <v>13471</v>
          </cell>
          <cell r="L193">
            <v>7171</v>
          </cell>
          <cell r="M193">
            <v>1188</v>
          </cell>
        </row>
        <row r="194">
          <cell r="B194">
            <v>430170348</v>
          </cell>
          <cell r="C194">
            <v>430170</v>
          </cell>
          <cell r="D194" t="str">
            <v>ADVANCED MATH AND SCIENCE ACADEMY</v>
          </cell>
          <cell r="E194">
            <v>170</v>
          </cell>
          <cell r="F194" t="str">
            <v>MARLBOROUGH</v>
          </cell>
          <cell r="G194">
            <v>348</v>
          </cell>
          <cell r="H194" t="str">
            <v>WORCESTER</v>
          </cell>
          <cell r="J194">
            <v>101.3039956931588</v>
          </cell>
          <cell r="K194">
            <v>18524</v>
          </cell>
          <cell r="L194">
            <v>242</v>
          </cell>
          <cell r="M194">
            <v>1188</v>
          </cell>
        </row>
        <row r="195">
          <cell r="B195">
            <v>430170600</v>
          </cell>
          <cell r="C195">
            <v>430170</v>
          </cell>
          <cell r="D195" t="str">
            <v>ADVANCED MATH AND SCIENCE ACADEMY</v>
          </cell>
          <cell r="E195">
            <v>170</v>
          </cell>
          <cell r="F195" t="str">
            <v>MARLBOROUGH</v>
          </cell>
          <cell r="G195">
            <v>600</v>
          </cell>
          <cell r="H195" t="str">
            <v>ACTON BOXBOROUGH</v>
          </cell>
          <cell r="J195">
            <v>149.14184478126987</v>
          </cell>
          <cell r="K195">
            <v>13254</v>
          </cell>
          <cell r="L195">
            <v>6513</v>
          </cell>
          <cell r="M195">
            <v>1188</v>
          </cell>
        </row>
        <row r="196">
          <cell r="B196">
            <v>430170616</v>
          </cell>
          <cell r="C196">
            <v>430170</v>
          </cell>
          <cell r="D196" t="str">
            <v>ADVANCED MATH AND SCIENCE ACADEMY</v>
          </cell>
          <cell r="E196">
            <v>170</v>
          </cell>
          <cell r="F196" t="str">
            <v>MARLBOROUGH</v>
          </cell>
          <cell r="G196">
            <v>616</v>
          </cell>
          <cell r="H196" t="str">
            <v>AYER SHIRLEY</v>
          </cell>
          <cell r="J196">
            <v>116.76495319903806</v>
          </cell>
          <cell r="K196">
            <v>12280</v>
          </cell>
          <cell r="L196">
            <v>2059</v>
          </cell>
          <cell r="M196">
            <v>1188</v>
          </cell>
        </row>
        <row r="197">
          <cell r="B197">
            <v>430170620</v>
          </cell>
          <cell r="C197">
            <v>430170</v>
          </cell>
          <cell r="D197" t="str">
            <v>ADVANCED MATH AND SCIENCE ACADEMY</v>
          </cell>
          <cell r="E197">
            <v>170</v>
          </cell>
          <cell r="F197" t="str">
            <v>MARLBOROUGH</v>
          </cell>
          <cell r="G197">
            <v>620</v>
          </cell>
          <cell r="H197" t="str">
            <v>BERLIN BOYLSTON</v>
          </cell>
          <cell r="J197">
            <v>161.24620004892728</v>
          </cell>
          <cell r="K197">
            <v>15480</v>
          </cell>
          <cell r="L197">
            <v>9481</v>
          </cell>
          <cell r="M197">
            <v>1188</v>
          </cell>
        </row>
        <row r="198">
          <cell r="B198">
            <v>430170673</v>
          </cell>
          <cell r="C198">
            <v>430170</v>
          </cell>
          <cell r="D198" t="str">
            <v>ADVANCED MATH AND SCIENCE ACADEMY</v>
          </cell>
          <cell r="E198">
            <v>170</v>
          </cell>
          <cell r="F198" t="str">
            <v>MARLBOROUGH</v>
          </cell>
          <cell r="G198">
            <v>673</v>
          </cell>
          <cell r="H198" t="str">
            <v>GROTON DUNSTABLE</v>
          </cell>
          <cell r="J198">
            <v>160.96731579401242</v>
          </cell>
          <cell r="K198">
            <v>13254</v>
          </cell>
          <cell r="L198">
            <v>8081</v>
          </cell>
          <cell r="M198">
            <v>1188</v>
          </cell>
        </row>
        <row r="199">
          <cell r="B199">
            <v>430170690</v>
          </cell>
          <cell r="C199">
            <v>430170</v>
          </cell>
          <cell r="D199" t="str">
            <v>ADVANCED MATH AND SCIENCE ACADEMY</v>
          </cell>
          <cell r="E199">
            <v>170</v>
          </cell>
          <cell r="F199" t="str">
            <v>MARLBOROUGH</v>
          </cell>
          <cell r="G199">
            <v>690</v>
          </cell>
          <cell r="H199" t="str">
            <v>KING PHILIP</v>
          </cell>
          <cell r="J199">
            <v>139.66383448740385</v>
          </cell>
          <cell r="K199">
            <v>13253</v>
          </cell>
          <cell r="L199">
            <v>5257</v>
          </cell>
          <cell r="M199">
            <v>1188</v>
          </cell>
        </row>
        <row r="200">
          <cell r="B200">
            <v>430170710</v>
          </cell>
          <cell r="C200">
            <v>430170</v>
          </cell>
          <cell r="D200" t="str">
            <v>ADVANCED MATH AND SCIENCE ACADEMY</v>
          </cell>
          <cell r="E200">
            <v>170</v>
          </cell>
          <cell r="F200" t="str">
            <v>MARLBOROUGH</v>
          </cell>
          <cell r="G200">
            <v>710</v>
          </cell>
          <cell r="H200" t="str">
            <v>MENDON UPTON</v>
          </cell>
          <cell r="J200">
            <v>150.92960388681342</v>
          </cell>
          <cell r="K200">
            <v>13254</v>
          </cell>
          <cell r="L200">
            <v>6750</v>
          </cell>
          <cell r="M200">
            <v>1188</v>
          </cell>
        </row>
        <row r="201">
          <cell r="B201">
            <v>430170725</v>
          </cell>
          <cell r="C201">
            <v>430170</v>
          </cell>
          <cell r="D201" t="str">
            <v>ADVANCED MATH AND SCIENCE ACADEMY</v>
          </cell>
          <cell r="E201">
            <v>170</v>
          </cell>
          <cell r="F201" t="str">
            <v>MARLBOROUGH</v>
          </cell>
          <cell r="G201">
            <v>725</v>
          </cell>
          <cell r="H201" t="str">
            <v>NASHOBA</v>
          </cell>
          <cell r="J201">
            <v>129.96842014270399</v>
          </cell>
          <cell r="K201">
            <v>12697</v>
          </cell>
          <cell r="L201">
            <v>3805</v>
          </cell>
          <cell r="M201">
            <v>1188</v>
          </cell>
        </row>
        <row r="202">
          <cell r="B202">
            <v>430170730</v>
          </cell>
          <cell r="C202">
            <v>430170</v>
          </cell>
          <cell r="D202" t="str">
            <v>ADVANCED MATH AND SCIENCE ACADEMY</v>
          </cell>
          <cell r="E202">
            <v>170</v>
          </cell>
          <cell r="F202" t="str">
            <v>MARLBOROUGH</v>
          </cell>
          <cell r="G202">
            <v>730</v>
          </cell>
          <cell r="H202" t="str">
            <v>NORTHBORO SOUTHBORO</v>
          </cell>
          <cell r="J202">
            <v>153.40991926959705</v>
          </cell>
          <cell r="K202">
            <v>13253</v>
          </cell>
          <cell r="L202">
            <v>7078</v>
          </cell>
          <cell r="M202">
            <v>1188</v>
          </cell>
        </row>
        <row r="203">
          <cell r="B203">
            <v>430170735</v>
          </cell>
          <cell r="C203">
            <v>430170</v>
          </cell>
          <cell r="D203" t="str">
            <v>ADVANCED MATH AND SCIENCE ACADEMY</v>
          </cell>
          <cell r="E203">
            <v>170</v>
          </cell>
          <cell r="F203" t="str">
            <v>MARLBOROUGH</v>
          </cell>
          <cell r="G203">
            <v>735</v>
          </cell>
          <cell r="H203" t="str">
            <v>NORTH MIDDLESEX</v>
          </cell>
          <cell r="J203">
            <v>132.71935974047037</v>
          </cell>
          <cell r="K203">
            <v>12280</v>
          </cell>
          <cell r="L203">
            <v>4018</v>
          </cell>
          <cell r="M203">
            <v>1188</v>
          </cell>
        </row>
        <row r="204">
          <cell r="B204">
            <v>430170775</v>
          </cell>
          <cell r="C204">
            <v>430170</v>
          </cell>
          <cell r="D204" t="str">
            <v>ADVANCED MATH AND SCIENCE ACADEMY</v>
          </cell>
          <cell r="E204">
            <v>170</v>
          </cell>
          <cell r="F204" t="str">
            <v>MARLBOROUGH</v>
          </cell>
          <cell r="G204">
            <v>775</v>
          </cell>
          <cell r="H204" t="str">
            <v>WACHUSETT</v>
          </cell>
          <cell r="J204">
            <v>131.23398275463018</v>
          </cell>
          <cell r="K204">
            <v>15462</v>
          </cell>
          <cell r="L204">
            <v>4829</v>
          </cell>
          <cell r="M204">
            <v>1188</v>
          </cell>
        </row>
        <row r="205">
          <cell r="B205">
            <v>432712020</v>
          </cell>
          <cell r="C205">
            <v>432712</v>
          </cell>
          <cell r="D205" t="str">
            <v>CAPE COD LIGHTHOUSE</v>
          </cell>
          <cell r="E205">
            <v>712</v>
          </cell>
          <cell r="F205" t="str">
            <v>MONOMOY</v>
          </cell>
          <cell r="G205">
            <v>20</v>
          </cell>
          <cell r="H205" t="str">
            <v>BARNSTABLE</v>
          </cell>
          <cell r="J205">
            <v>123.21613743462625</v>
          </cell>
          <cell r="K205">
            <v>13190</v>
          </cell>
          <cell r="L205">
            <v>3062</v>
          </cell>
          <cell r="M205">
            <v>1188</v>
          </cell>
        </row>
        <row r="206">
          <cell r="B206">
            <v>432712036</v>
          </cell>
          <cell r="C206">
            <v>432712</v>
          </cell>
          <cell r="D206" t="str">
            <v>CAPE COD LIGHTHOUSE</v>
          </cell>
          <cell r="E206">
            <v>712</v>
          </cell>
          <cell r="F206" t="str">
            <v>MONOMOY</v>
          </cell>
          <cell r="G206">
            <v>36</v>
          </cell>
          <cell r="H206" t="str">
            <v>BOURNE</v>
          </cell>
          <cell r="J206">
            <v>151.79057481348462</v>
          </cell>
          <cell r="K206">
            <v>11091</v>
          </cell>
          <cell r="L206">
            <v>5744</v>
          </cell>
          <cell r="M206">
            <v>1188</v>
          </cell>
        </row>
        <row r="207">
          <cell r="B207">
            <v>432712242</v>
          </cell>
          <cell r="C207">
            <v>432712</v>
          </cell>
          <cell r="D207" t="str">
            <v>CAPE COD LIGHTHOUSE</v>
          </cell>
          <cell r="E207">
            <v>712</v>
          </cell>
          <cell r="F207" t="str">
            <v>MONOMOY</v>
          </cell>
          <cell r="G207">
            <v>242</v>
          </cell>
          <cell r="H207" t="str">
            <v>PROVINCETOWN</v>
          </cell>
          <cell r="J207">
            <v>500.87913641661726</v>
          </cell>
          <cell r="K207">
            <v>18368</v>
          </cell>
          <cell r="L207">
            <v>73633</v>
          </cell>
          <cell r="M207">
            <v>1188</v>
          </cell>
        </row>
        <row r="208">
          <cell r="B208">
            <v>432712261</v>
          </cell>
          <cell r="C208">
            <v>432712</v>
          </cell>
          <cell r="D208" t="str">
            <v>CAPE COD LIGHTHOUSE</v>
          </cell>
          <cell r="E208">
            <v>712</v>
          </cell>
          <cell r="F208" t="str">
            <v>MONOMOY</v>
          </cell>
          <cell r="G208">
            <v>261</v>
          </cell>
          <cell r="H208" t="str">
            <v>SANDWICH</v>
          </cell>
          <cell r="J208">
            <v>188.34300501385189</v>
          </cell>
          <cell r="K208">
            <v>11816</v>
          </cell>
          <cell r="L208">
            <v>10439</v>
          </cell>
          <cell r="M208">
            <v>1188</v>
          </cell>
        </row>
        <row r="209">
          <cell r="B209">
            <v>432712300</v>
          </cell>
          <cell r="C209">
            <v>432712</v>
          </cell>
          <cell r="D209" t="str">
            <v>CAPE COD LIGHTHOUSE</v>
          </cell>
          <cell r="E209">
            <v>712</v>
          </cell>
          <cell r="F209" t="str">
            <v>MONOMOY</v>
          </cell>
          <cell r="G209">
            <v>300</v>
          </cell>
          <cell r="H209" t="str">
            <v>TRURO</v>
          </cell>
          <cell r="J209">
            <v>324.39686298493058</v>
          </cell>
          <cell r="K209">
            <v>11091</v>
          </cell>
          <cell r="L209">
            <v>24888</v>
          </cell>
          <cell r="M209">
            <v>1188</v>
          </cell>
        </row>
        <row r="210">
          <cell r="B210">
            <v>432712645</v>
          </cell>
          <cell r="C210">
            <v>432712</v>
          </cell>
          <cell r="D210" t="str">
            <v>CAPE COD LIGHTHOUSE</v>
          </cell>
          <cell r="E210">
            <v>712</v>
          </cell>
          <cell r="F210" t="str">
            <v>MONOMOY</v>
          </cell>
          <cell r="G210">
            <v>645</v>
          </cell>
          <cell r="H210" t="str">
            <v>DENNIS YARMOUTH</v>
          </cell>
          <cell r="J210">
            <v>125.97523134120566</v>
          </cell>
          <cell r="K210">
            <v>13624</v>
          </cell>
          <cell r="L210">
            <v>3539</v>
          </cell>
          <cell r="M210">
            <v>1188</v>
          </cell>
        </row>
        <row r="211">
          <cell r="B211">
            <v>432712660</v>
          </cell>
          <cell r="C211">
            <v>432712</v>
          </cell>
          <cell r="D211" t="str">
            <v>CAPE COD LIGHTHOUSE</v>
          </cell>
          <cell r="E211">
            <v>712</v>
          </cell>
          <cell r="F211" t="str">
            <v>MONOMOY</v>
          </cell>
          <cell r="G211">
            <v>660</v>
          </cell>
          <cell r="H211" t="str">
            <v>NAUSET</v>
          </cell>
          <cell r="J211">
            <v>183.7344464728701</v>
          </cell>
          <cell r="K211">
            <v>12894</v>
          </cell>
          <cell r="L211">
            <v>10797</v>
          </cell>
          <cell r="M211">
            <v>1188</v>
          </cell>
        </row>
        <row r="212">
          <cell r="B212">
            <v>432712712</v>
          </cell>
          <cell r="C212">
            <v>432712</v>
          </cell>
          <cell r="D212" t="str">
            <v>CAPE COD LIGHTHOUSE</v>
          </cell>
          <cell r="E212">
            <v>712</v>
          </cell>
          <cell r="F212" t="str">
            <v>MONOMOY</v>
          </cell>
          <cell r="G212">
            <v>712</v>
          </cell>
          <cell r="H212" t="str">
            <v>MONOMOY</v>
          </cell>
          <cell r="J212">
            <v>174.07042572679831</v>
          </cell>
          <cell r="K212">
            <v>13540</v>
          </cell>
          <cell r="L212">
            <v>10029</v>
          </cell>
          <cell r="M212">
            <v>1188</v>
          </cell>
        </row>
        <row r="213">
          <cell r="B213">
            <v>435301009</v>
          </cell>
          <cell r="C213">
            <v>435301</v>
          </cell>
          <cell r="D213" t="str">
            <v>INNOVATION ACADEMY</v>
          </cell>
          <cell r="E213">
            <v>301</v>
          </cell>
          <cell r="F213" t="str">
            <v>TYNGSBOROUGH</v>
          </cell>
          <cell r="G213">
            <v>9</v>
          </cell>
          <cell r="H213" t="str">
            <v>ANDOVER</v>
          </cell>
          <cell r="J213">
            <v>167.62906935709455</v>
          </cell>
          <cell r="K213">
            <v>12988</v>
          </cell>
          <cell r="L213">
            <v>8784</v>
          </cell>
          <cell r="M213">
            <v>1188</v>
          </cell>
        </row>
        <row r="214">
          <cell r="B214">
            <v>435301031</v>
          </cell>
          <cell r="C214">
            <v>435301</v>
          </cell>
          <cell r="D214" t="str">
            <v>INNOVATION ACADEMY</v>
          </cell>
          <cell r="E214">
            <v>301</v>
          </cell>
          <cell r="F214" t="str">
            <v>TYNGSBOROUGH</v>
          </cell>
          <cell r="G214">
            <v>31</v>
          </cell>
          <cell r="H214" t="str">
            <v>BILLERICA</v>
          </cell>
          <cell r="J214">
            <v>138.8489981449959</v>
          </cell>
          <cell r="K214">
            <v>13188</v>
          </cell>
          <cell r="L214">
            <v>5123</v>
          </cell>
          <cell r="M214">
            <v>1188</v>
          </cell>
        </row>
        <row r="215">
          <cell r="B215">
            <v>435301056</v>
          </cell>
          <cell r="C215">
            <v>435301</v>
          </cell>
          <cell r="D215" t="str">
            <v>INNOVATION ACADEMY</v>
          </cell>
          <cell r="E215">
            <v>301</v>
          </cell>
          <cell r="F215" t="str">
            <v>TYNGSBOROUGH</v>
          </cell>
          <cell r="G215">
            <v>56</v>
          </cell>
          <cell r="H215" t="str">
            <v>CHELMSFORD</v>
          </cell>
          <cell r="J215">
            <v>131.80375185873373</v>
          </cell>
          <cell r="K215">
            <v>12660</v>
          </cell>
          <cell r="L215">
            <v>4026</v>
          </cell>
          <cell r="M215">
            <v>1188</v>
          </cell>
        </row>
        <row r="216">
          <cell r="B216">
            <v>435301079</v>
          </cell>
          <cell r="C216">
            <v>435301</v>
          </cell>
          <cell r="D216" t="str">
            <v>INNOVATION ACADEMY</v>
          </cell>
          <cell r="E216">
            <v>301</v>
          </cell>
          <cell r="F216" t="str">
            <v>TYNGSBOROUGH</v>
          </cell>
          <cell r="G216">
            <v>79</v>
          </cell>
          <cell r="H216" t="str">
            <v>DRACUT</v>
          </cell>
          <cell r="J216">
            <v>104.99071628969131</v>
          </cell>
          <cell r="K216">
            <v>13700</v>
          </cell>
          <cell r="L216">
            <v>684</v>
          </cell>
          <cell r="M216">
            <v>1188</v>
          </cell>
        </row>
        <row r="217">
          <cell r="B217">
            <v>435301128</v>
          </cell>
          <cell r="C217">
            <v>435301</v>
          </cell>
          <cell r="D217" t="str">
            <v>INNOVATION ACADEMY</v>
          </cell>
          <cell r="E217">
            <v>301</v>
          </cell>
          <cell r="F217" t="str">
            <v>TYNGSBOROUGH</v>
          </cell>
          <cell r="G217">
            <v>128</v>
          </cell>
          <cell r="H217" t="str">
            <v>HAVERHILL</v>
          </cell>
          <cell r="J217">
            <v>105.45296695844748</v>
          </cell>
          <cell r="K217">
            <v>20804</v>
          </cell>
          <cell r="L217">
            <v>1134</v>
          </cell>
          <cell r="M217">
            <v>1188</v>
          </cell>
        </row>
        <row r="218">
          <cell r="B218">
            <v>435301149</v>
          </cell>
          <cell r="C218">
            <v>435301</v>
          </cell>
          <cell r="D218" t="str">
            <v>INNOVATION ACADEMY</v>
          </cell>
          <cell r="E218">
            <v>301</v>
          </cell>
          <cell r="F218" t="str">
            <v>TYNGSBOROUGH</v>
          </cell>
          <cell r="G218">
            <v>149</v>
          </cell>
          <cell r="H218" t="str">
            <v>LAWRENCE</v>
          </cell>
          <cell r="J218">
            <v>102.28437339985344</v>
          </cell>
          <cell r="K218">
            <v>21220</v>
          </cell>
          <cell r="L218">
            <v>485</v>
          </cell>
          <cell r="M218">
            <v>1188</v>
          </cell>
        </row>
        <row r="219">
          <cell r="B219">
            <v>435301153</v>
          </cell>
          <cell r="C219">
            <v>435301</v>
          </cell>
          <cell r="D219" t="str">
            <v>INNOVATION ACADEMY</v>
          </cell>
          <cell r="E219">
            <v>301</v>
          </cell>
          <cell r="F219" t="str">
            <v>TYNGSBOROUGH</v>
          </cell>
          <cell r="G219">
            <v>153</v>
          </cell>
          <cell r="H219" t="str">
            <v>LEOMINSTER</v>
          </cell>
          <cell r="J219">
            <v>100.00390327444435</v>
          </cell>
          <cell r="K219">
            <v>11091</v>
          </cell>
          <cell r="L219">
            <v>0</v>
          </cell>
          <cell r="M219">
            <v>1188</v>
          </cell>
        </row>
        <row r="220">
          <cell r="B220">
            <v>435301160</v>
          </cell>
          <cell r="C220">
            <v>435301</v>
          </cell>
          <cell r="D220" t="str">
            <v>INNOVATION ACADEMY</v>
          </cell>
          <cell r="E220">
            <v>301</v>
          </cell>
          <cell r="F220" t="str">
            <v>TYNGSBOROUGH</v>
          </cell>
          <cell r="G220">
            <v>160</v>
          </cell>
          <cell r="H220" t="str">
            <v>LOWELL</v>
          </cell>
          <cell r="J220">
            <v>102.28202864275838</v>
          </cell>
          <cell r="K220">
            <v>16448</v>
          </cell>
          <cell r="L220">
            <v>375</v>
          </cell>
          <cell r="M220">
            <v>1188</v>
          </cell>
        </row>
        <row r="221">
          <cell r="B221">
            <v>435301211</v>
          </cell>
          <cell r="C221">
            <v>435301</v>
          </cell>
          <cell r="D221" t="str">
            <v>INNOVATION ACADEMY</v>
          </cell>
          <cell r="E221">
            <v>301</v>
          </cell>
          <cell r="F221" t="str">
            <v>TYNGSBOROUGH</v>
          </cell>
          <cell r="G221">
            <v>211</v>
          </cell>
          <cell r="H221" t="str">
            <v>NORTH ANDOVER</v>
          </cell>
          <cell r="J221">
            <v>130.61433277837685</v>
          </cell>
          <cell r="K221">
            <v>18079</v>
          </cell>
          <cell r="L221">
            <v>5535</v>
          </cell>
          <cell r="M221">
            <v>1188</v>
          </cell>
        </row>
        <row r="222">
          <cell r="B222">
            <v>435301258</v>
          </cell>
          <cell r="C222">
            <v>435301</v>
          </cell>
          <cell r="D222" t="str">
            <v>INNOVATION ACADEMY</v>
          </cell>
          <cell r="E222">
            <v>301</v>
          </cell>
          <cell r="F222" t="str">
            <v>TYNGSBOROUGH</v>
          </cell>
          <cell r="G222">
            <v>258</v>
          </cell>
          <cell r="H222" t="str">
            <v>SALEM</v>
          </cell>
          <cell r="J222">
            <v>121.86133889478587</v>
          </cell>
          <cell r="K222">
            <v>20804</v>
          </cell>
          <cell r="L222">
            <v>4548</v>
          </cell>
          <cell r="M222">
            <v>1188</v>
          </cell>
        </row>
        <row r="223">
          <cell r="B223">
            <v>435301295</v>
          </cell>
          <cell r="C223">
            <v>435301</v>
          </cell>
          <cell r="D223" t="str">
            <v>INNOVATION ACADEMY</v>
          </cell>
          <cell r="E223">
            <v>301</v>
          </cell>
          <cell r="F223" t="str">
            <v>TYNGSBOROUGH</v>
          </cell>
          <cell r="G223">
            <v>295</v>
          </cell>
          <cell r="H223" t="str">
            <v>TEWKSBURY</v>
          </cell>
          <cell r="J223">
            <v>148.92872399358831</v>
          </cell>
          <cell r="K223">
            <v>12992</v>
          </cell>
          <cell r="L223">
            <v>6357</v>
          </cell>
          <cell r="M223">
            <v>1188</v>
          </cell>
        </row>
        <row r="224">
          <cell r="B224">
            <v>435301301</v>
          </cell>
          <cell r="C224">
            <v>435301</v>
          </cell>
          <cell r="D224" t="str">
            <v>INNOVATION ACADEMY</v>
          </cell>
          <cell r="E224">
            <v>301</v>
          </cell>
          <cell r="F224" t="str">
            <v>TYNGSBOROUGH</v>
          </cell>
          <cell r="G224">
            <v>301</v>
          </cell>
          <cell r="H224" t="str">
            <v>TYNGSBOROUGH</v>
          </cell>
          <cell r="J224">
            <v>131.8559904899297</v>
          </cell>
          <cell r="K224">
            <v>13502</v>
          </cell>
          <cell r="L224">
            <v>4301</v>
          </cell>
          <cell r="M224">
            <v>1188</v>
          </cell>
        </row>
        <row r="225">
          <cell r="B225">
            <v>435301326</v>
          </cell>
          <cell r="C225">
            <v>435301</v>
          </cell>
          <cell r="D225" t="str">
            <v>INNOVATION ACADEMY</v>
          </cell>
          <cell r="E225">
            <v>301</v>
          </cell>
          <cell r="F225" t="str">
            <v>TYNGSBOROUGH</v>
          </cell>
          <cell r="G225">
            <v>326</v>
          </cell>
          <cell r="H225" t="str">
            <v>WESTFORD</v>
          </cell>
          <cell r="J225">
            <v>135.90339435877971</v>
          </cell>
          <cell r="K225">
            <v>12775</v>
          </cell>
          <cell r="L225">
            <v>4587</v>
          </cell>
          <cell r="M225">
            <v>1188</v>
          </cell>
        </row>
        <row r="226">
          <cell r="B226">
            <v>435301342</v>
          </cell>
          <cell r="C226">
            <v>435301</v>
          </cell>
          <cell r="D226" t="str">
            <v>INNOVATION ACADEMY</v>
          </cell>
          <cell r="E226">
            <v>301</v>
          </cell>
          <cell r="F226" t="str">
            <v>TYNGSBOROUGH</v>
          </cell>
          <cell r="G226">
            <v>342</v>
          </cell>
          <cell r="H226" t="str">
            <v>WILMINGTON</v>
          </cell>
          <cell r="J226">
            <v>180.3921330971846</v>
          </cell>
          <cell r="K226">
            <v>11091</v>
          </cell>
          <cell r="L226">
            <v>8916</v>
          </cell>
          <cell r="M226">
            <v>1188</v>
          </cell>
        </row>
        <row r="227">
          <cell r="B227">
            <v>435301673</v>
          </cell>
          <cell r="C227">
            <v>435301</v>
          </cell>
          <cell r="D227" t="str">
            <v>INNOVATION ACADEMY</v>
          </cell>
          <cell r="E227">
            <v>301</v>
          </cell>
          <cell r="F227" t="str">
            <v>TYNGSBOROUGH</v>
          </cell>
          <cell r="G227">
            <v>673</v>
          </cell>
          <cell r="H227" t="str">
            <v>GROTON DUNSTABLE</v>
          </cell>
          <cell r="J227">
            <v>160.96731579401242</v>
          </cell>
          <cell r="K227">
            <v>13216</v>
          </cell>
          <cell r="L227">
            <v>8057</v>
          </cell>
          <cell r="M227">
            <v>1188</v>
          </cell>
        </row>
        <row r="228">
          <cell r="B228">
            <v>435301735</v>
          </cell>
          <cell r="C228">
            <v>435301</v>
          </cell>
          <cell r="D228" t="str">
            <v>INNOVATION ACADEMY</v>
          </cell>
          <cell r="E228">
            <v>301</v>
          </cell>
          <cell r="F228" t="str">
            <v>TYNGSBOROUGH</v>
          </cell>
          <cell r="G228">
            <v>735</v>
          </cell>
          <cell r="H228" t="str">
            <v>NORTH MIDDLESEX</v>
          </cell>
          <cell r="J228">
            <v>132.71935974047037</v>
          </cell>
          <cell r="K228">
            <v>14243</v>
          </cell>
          <cell r="L228">
            <v>4660</v>
          </cell>
          <cell r="M228">
            <v>1188</v>
          </cell>
        </row>
        <row r="229">
          <cell r="B229">
            <v>436049010</v>
          </cell>
          <cell r="C229">
            <v>436049</v>
          </cell>
          <cell r="D229" t="str">
            <v>COMMUNITY CS OF CAMBRIDGE</v>
          </cell>
          <cell r="E229">
            <v>49</v>
          </cell>
          <cell r="F229" t="str">
            <v>CAMBRIDGE</v>
          </cell>
          <cell r="G229">
            <v>10</v>
          </cell>
          <cell r="H229" t="str">
            <v>ARLINGTON</v>
          </cell>
          <cell r="J229">
            <v>151.4219975265986</v>
          </cell>
          <cell r="K229">
            <v>18169</v>
          </cell>
          <cell r="L229">
            <v>9343</v>
          </cell>
          <cell r="M229">
            <v>1188</v>
          </cell>
        </row>
        <row r="230">
          <cell r="B230">
            <v>436049026</v>
          </cell>
          <cell r="C230">
            <v>436049</v>
          </cell>
          <cell r="D230" t="str">
            <v>COMMUNITY CS OF CAMBRIDGE</v>
          </cell>
          <cell r="E230">
            <v>49</v>
          </cell>
          <cell r="F230" t="str">
            <v>CAMBRIDGE</v>
          </cell>
          <cell r="G230">
            <v>26</v>
          </cell>
          <cell r="H230" t="str">
            <v>BELMONT</v>
          </cell>
          <cell r="J230">
            <v>139.113581661571</v>
          </cell>
          <cell r="K230">
            <v>17122</v>
          </cell>
          <cell r="L230">
            <v>6697</v>
          </cell>
          <cell r="M230">
            <v>1188</v>
          </cell>
        </row>
        <row r="231">
          <cell r="B231">
            <v>436049031</v>
          </cell>
          <cell r="C231">
            <v>436049</v>
          </cell>
          <cell r="D231" t="str">
            <v>COMMUNITY CS OF CAMBRIDGE</v>
          </cell>
          <cell r="E231">
            <v>49</v>
          </cell>
          <cell r="F231" t="str">
            <v>CAMBRIDGE</v>
          </cell>
          <cell r="G231">
            <v>31</v>
          </cell>
          <cell r="H231" t="str">
            <v>BILLERICA</v>
          </cell>
          <cell r="J231">
            <v>138.8489981449959</v>
          </cell>
          <cell r="K231">
            <v>12023</v>
          </cell>
          <cell r="L231">
            <v>4671</v>
          </cell>
          <cell r="M231">
            <v>1188</v>
          </cell>
        </row>
        <row r="232">
          <cell r="B232">
            <v>436049035</v>
          </cell>
          <cell r="C232">
            <v>436049</v>
          </cell>
          <cell r="D232" t="str">
            <v>COMMUNITY CS OF CAMBRIDGE</v>
          </cell>
          <cell r="E232">
            <v>49</v>
          </cell>
          <cell r="F232" t="str">
            <v>CAMBRIDGE</v>
          </cell>
          <cell r="G232">
            <v>35</v>
          </cell>
          <cell r="H232" t="str">
            <v>BOSTON</v>
          </cell>
          <cell r="J232">
            <v>135.56595250855173</v>
          </cell>
          <cell r="K232">
            <v>18217</v>
          </cell>
          <cell r="L232">
            <v>6479</v>
          </cell>
          <cell r="M232">
            <v>1188</v>
          </cell>
        </row>
        <row r="233">
          <cell r="B233">
            <v>436049040</v>
          </cell>
          <cell r="C233">
            <v>436049</v>
          </cell>
          <cell r="D233" t="str">
            <v>COMMUNITY CS OF CAMBRIDGE</v>
          </cell>
          <cell r="E233">
            <v>49</v>
          </cell>
          <cell r="F233" t="str">
            <v>CAMBRIDGE</v>
          </cell>
          <cell r="G233">
            <v>40</v>
          </cell>
          <cell r="H233" t="str">
            <v>BRAINTREE</v>
          </cell>
          <cell r="J233">
            <v>133.39892149724179</v>
          </cell>
          <cell r="K233">
            <v>18242</v>
          </cell>
          <cell r="L233">
            <v>6093</v>
          </cell>
          <cell r="M233">
            <v>1188</v>
          </cell>
        </row>
        <row r="234">
          <cell r="B234">
            <v>436049044</v>
          </cell>
          <cell r="C234">
            <v>436049</v>
          </cell>
          <cell r="D234" t="str">
            <v>COMMUNITY CS OF CAMBRIDGE</v>
          </cell>
          <cell r="E234">
            <v>49</v>
          </cell>
          <cell r="F234" t="str">
            <v>CAMBRIDGE</v>
          </cell>
          <cell r="G234">
            <v>44</v>
          </cell>
          <cell r="H234" t="str">
            <v>BROCKTON</v>
          </cell>
          <cell r="J234">
            <v>100</v>
          </cell>
          <cell r="K234">
            <v>13070</v>
          </cell>
          <cell r="L234">
            <v>0</v>
          </cell>
          <cell r="M234">
            <v>1188</v>
          </cell>
        </row>
        <row r="235">
          <cell r="B235">
            <v>436049049</v>
          </cell>
          <cell r="C235">
            <v>436049</v>
          </cell>
          <cell r="D235" t="str">
            <v>COMMUNITY CS OF CAMBRIDGE</v>
          </cell>
          <cell r="E235">
            <v>49</v>
          </cell>
          <cell r="F235" t="str">
            <v>CAMBRIDGE</v>
          </cell>
          <cell r="G235">
            <v>49</v>
          </cell>
          <cell r="H235" t="str">
            <v>CAMBRIDGE</v>
          </cell>
          <cell r="J235">
            <v>224.30682825570392</v>
          </cell>
          <cell r="K235">
            <v>18898</v>
          </cell>
          <cell r="L235">
            <v>23492</v>
          </cell>
          <cell r="M235">
            <v>1188</v>
          </cell>
        </row>
        <row r="236">
          <cell r="B236">
            <v>436049057</v>
          </cell>
          <cell r="C236">
            <v>436049</v>
          </cell>
          <cell r="D236" t="str">
            <v>COMMUNITY CS OF CAMBRIDGE</v>
          </cell>
          <cell r="E236">
            <v>49</v>
          </cell>
          <cell r="F236" t="str">
            <v>CAMBRIDGE</v>
          </cell>
          <cell r="G236">
            <v>57</v>
          </cell>
          <cell r="H236" t="str">
            <v>CHELSEA</v>
          </cell>
          <cell r="J236">
            <v>105.01314606207856</v>
          </cell>
          <cell r="K236">
            <v>14119</v>
          </cell>
          <cell r="L236">
            <v>708</v>
          </cell>
          <cell r="M236">
            <v>1188</v>
          </cell>
        </row>
        <row r="237">
          <cell r="B237">
            <v>436049093</v>
          </cell>
          <cell r="C237">
            <v>436049</v>
          </cell>
          <cell r="D237" t="str">
            <v>COMMUNITY CS OF CAMBRIDGE</v>
          </cell>
          <cell r="E237">
            <v>49</v>
          </cell>
          <cell r="F237" t="str">
            <v>CAMBRIDGE</v>
          </cell>
          <cell r="G237">
            <v>93</v>
          </cell>
          <cell r="H237" t="str">
            <v>EVERETT</v>
          </cell>
          <cell r="J237">
            <v>100.40533474721023</v>
          </cell>
          <cell r="K237">
            <v>20758</v>
          </cell>
          <cell r="L237">
            <v>84</v>
          </cell>
          <cell r="M237">
            <v>1188</v>
          </cell>
        </row>
        <row r="238">
          <cell r="B238">
            <v>436049131</v>
          </cell>
          <cell r="C238">
            <v>436049</v>
          </cell>
          <cell r="D238" t="str">
            <v>COMMUNITY CS OF CAMBRIDGE</v>
          </cell>
          <cell r="E238">
            <v>49</v>
          </cell>
          <cell r="F238" t="str">
            <v>CAMBRIDGE</v>
          </cell>
          <cell r="G238">
            <v>131</v>
          </cell>
          <cell r="H238" t="str">
            <v>HINGHAM</v>
          </cell>
          <cell r="J238">
            <v>164.5775765266292</v>
          </cell>
          <cell r="K238">
            <v>18973</v>
          </cell>
          <cell r="L238">
            <v>12252</v>
          </cell>
          <cell r="M238">
            <v>1188</v>
          </cell>
        </row>
        <row r="239">
          <cell r="B239">
            <v>436049133</v>
          </cell>
          <cell r="C239">
            <v>436049</v>
          </cell>
          <cell r="D239" t="str">
            <v>COMMUNITY CS OF CAMBRIDGE</v>
          </cell>
          <cell r="E239">
            <v>49</v>
          </cell>
          <cell r="F239" t="str">
            <v>CAMBRIDGE</v>
          </cell>
          <cell r="G239">
            <v>133</v>
          </cell>
          <cell r="H239" t="str">
            <v>HOLBROOK</v>
          </cell>
          <cell r="J239">
            <v>100</v>
          </cell>
          <cell r="K239">
            <v>12023</v>
          </cell>
          <cell r="L239">
            <v>0</v>
          </cell>
          <cell r="M239">
            <v>1188</v>
          </cell>
        </row>
        <row r="240">
          <cell r="B240">
            <v>436049155</v>
          </cell>
          <cell r="C240">
            <v>436049</v>
          </cell>
          <cell r="D240" t="str">
            <v>COMMUNITY CS OF CAMBRIDGE</v>
          </cell>
          <cell r="E240">
            <v>49</v>
          </cell>
          <cell r="F240" t="str">
            <v>CAMBRIDGE</v>
          </cell>
          <cell r="G240">
            <v>155</v>
          </cell>
          <cell r="H240" t="str">
            <v>LEXINGTON</v>
          </cell>
          <cell r="J240">
            <v>189.0494797721484</v>
          </cell>
          <cell r="K240">
            <v>14121</v>
          </cell>
          <cell r="L240">
            <v>12575</v>
          </cell>
          <cell r="M240">
            <v>1188</v>
          </cell>
        </row>
        <row r="241">
          <cell r="B241">
            <v>436049165</v>
          </cell>
          <cell r="C241">
            <v>436049</v>
          </cell>
          <cell r="D241" t="str">
            <v>COMMUNITY CS OF CAMBRIDGE</v>
          </cell>
          <cell r="E241">
            <v>49</v>
          </cell>
          <cell r="F241" t="str">
            <v>CAMBRIDGE</v>
          </cell>
          <cell r="G241">
            <v>165</v>
          </cell>
          <cell r="H241" t="str">
            <v>MALDEN</v>
          </cell>
          <cell r="J241">
            <v>100</v>
          </cell>
          <cell r="K241">
            <v>17886</v>
          </cell>
          <cell r="L241">
            <v>0</v>
          </cell>
          <cell r="M241">
            <v>1188</v>
          </cell>
        </row>
        <row r="242">
          <cell r="B242">
            <v>436049170</v>
          </cell>
          <cell r="C242">
            <v>436049</v>
          </cell>
          <cell r="D242" t="str">
            <v>COMMUNITY CS OF CAMBRIDGE</v>
          </cell>
          <cell r="E242">
            <v>49</v>
          </cell>
          <cell r="F242" t="str">
            <v>CAMBRIDGE</v>
          </cell>
          <cell r="G242">
            <v>170</v>
          </cell>
          <cell r="H242" t="str">
            <v>MARLBOROUGH</v>
          </cell>
          <cell r="J242">
            <v>111.21986583481136</v>
          </cell>
          <cell r="K242">
            <v>14121</v>
          </cell>
          <cell r="L242">
            <v>1584</v>
          </cell>
          <cell r="M242">
            <v>1188</v>
          </cell>
        </row>
        <row r="243">
          <cell r="B243">
            <v>436049176</v>
          </cell>
          <cell r="C243">
            <v>436049</v>
          </cell>
          <cell r="D243" t="str">
            <v>COMMUNITY CS OF CAMBRIDGE</v>
          </cell>
          <cell r="E243">
            <v>49</v>
          </cell>
          <cell r="F243" t="str">
            <v>CAMBRIDGE</v>
          </cell>
          <cell r="G243">
            <v>176</v>
          </cell>
          <cell r="H243" t="str">
            <v>MEDFORD</v>
          </cell>
          <cell r="J243">
            <v>132.29061594509275</v>
          </cell>
          <cell r="K243">
            <v>20354</v>
          </cell>
          <cell r="L243">
            <v>6572</v>
          </cell>
          <cell r="M243">
            <v>1188</v>
          </cell>
        </row>
        <row r="244">
          <cell r="B244">
            <v>436049207</v>
          </cell>
          <cell r="C244">
            <v>436049</v>
          </cell>
          <cell r="D244" t="str">
            <v>COMMUNITY CS OF CAMBRIDGE</v>
          </cell>
          <cell r="E244">
            <v>49</v>
          </cell>
          <cell r="F244" t="str">
            <v>CAMBRIDGE</v>
          </cell>
          <cell r="G244">
            <v>207</v>
          </cell>
          <cell r="H244" t="str">
            <v>NEWTON</v>
          </cell>
          <cell r="J244">
            <v>183.88306106542453</v>
          </cell>
          <cell r="K244">
            <v>12023</v>
          </cell>
          <cell r="L244">
            <v>10085</v>
          </cell>
          <cell r="M244">
            <v>1188</v>
          </cell>
        </row>
        <row r="245">
          <cell r="B245">
            <v>436049229</v>
          </cell>
          <cell r="C245">
            <v>436049</v>
          </cell>
          <cell r="D245" t="str">
            <v>COMMUNITY CS OF CAMBRIDGE</v>
          </cell>
          <cell r="E245">
            <v>49</v>
          </cell>
          <cell r="F245" t="str">
            <v>CAMBRIDGE</v>
          </cell>
          <cell r="G245">
            <v>229</v>
          </cell>
          <cell r="H245" t="str">
            <v>PEABODY</v>
          </cell>
          <cell r="J245">
            <v>109.89855856388218</v>
          </cell>
          <cell r="K245">
            <v>22112</v>
          </cell>
          <cell r="L245">
            <v>2189</v>
          </cell>
          <cell r="M245">
            <v>1188</v>
          </cell>
        </row>
        <row r="246">
          <cell r="B246">
            <v>436049243</v>
          </cell>
          <cell r="C246">
            <v>436049</v>
          </cell>
          <cell r="D246" t="str">
            <v>COMMUNITY CS OF CAMBRIDGE</v>
          </cell>
          <cell r="E246">
            <v>49</v>
          </cell>
          <cell r="F246" t="str">
            <v>CAMBRIDGE</v>
          </cell>
          <cell r="G246">
            <v>243</v>
          </cell>
          <cell r="H246" t="str">
            <v>QUINCY</v>
          </cell>
          <cell r="J246">
            <v>113.02199405799442</v>
          </cell>
          <cell r="K246">
            <v>14121</v>
          </cell>
          <cell r="L246">
            <v>1839</v>
          </cell>
          <cell r="M246">
            <v>1188</v>
          </cell>
        </row>
        <row r="247">
          <cell r="B247">
            <v>436049244</v>
          </cell>
          <cell r="C247">
            <v>436049</v>
          </cell>
          <cell r="D247" t="str">
            <v>COMMUNITY CS OF CAMBRIDGE</v>
          </cell>
          <cell r="E247">
            <v>49</v>
          </cell>
          <cell r="F247" t="str">
            <v>CAMBRIDGE</v>
          </cell>
          <cell r="G247">
            <v>244</v>
          </cell>
          <cell r="H247" t="str">
            <v>RANDOLPH</v>
          </cell>
          <cell r="J247">
            <v>124.17352811526767</v>
          </cell>
          <cell r="K247">
            <v>12023</v>
          </cell>
          <cell r="L247">
            <v>2906</v>
          </cell>
          <cell r="M247">
            <v>1188</v>
          </cell>
        </row>
        <row r="248">
          <cell r="B248">
            <v>436049248</v>
          </cell>
          <cell r="C248">
            <v>436049</v>
          </cell>
          <cell r="D248" t="str">
            <v>COMMUNITY CS OF CAMBRIDGE</v>
          </cell>
          <cell r="E248">
            <v>49</v>
          </cell>
          <cell r="F248" t="str">
            <v>CAMBRIDGE</v>
          </cell>
          <cell r="G248">
            <v>248</v>
          </cell>
          <cell r="H248" t="str">
            <v>REVERE</v>
          </cell>
          <cell r="J248">
            <v>103.76683019250743</v>
          </cell>
          <cell r="K248">
            <v>20219</v>
          </cell>
          <cell r="L248">
            <v>762</v>
          </cell>
          <cell r="M248">
            <v>1188</v>
          </cell>
        </row>
        <row r="249">
          <cell r="B249">
            <v>436049274</v>
          </cell>
          <cell r="C249">
            <v>436049</v>
          </cell>
          <cell r="D249" t="str">
            <v>COMMUNITY CS OF CAMBRIDGE</v>
          </cell>
          <cell r="E249">
            <v>49</v>
          </cell>
          <cell r="F249" t="str">
            <v>CAMBRIDGE</v>
          </cell>
          <cell r="G249">
            <v>274</v>
          </cell>
          <cell r="H249" t="str">
            <v>SOMERVILLE</v>
          </cell>
          <cell r="J249">
            <v>151.42701710383452</v>
          </cell>
          <cell r="K249">
            <v>20874</v>
          </cell>
          <cell r="L249">
            <v>10735</v>
          </cell>
          <cell r="M249">
            <v>1188</v>
          </cell>
        </row>
        <row r="250">
          <cell r="B250">
            <v>436049285</v>
          </cell>
          <cell r="C250">
            <v>436049</v>
          </cell>
          <cell r="D250" t="str">
            <v>COMMUNITY CS OF CAMBRIDGE</v>
          </cell>
          <cell r="E250">
            <v>49</v>
          </cell>
          <cell r="F250" t="str">
            <v>CAMBRIDGE</v>
          </cell>
          <cell r="G250">
            <v>285</v>
          </cell>
          <cell r="H250" t="str">
            <v>STOUGHTON</v>
          </cell>
          <cell r="J250">
            <v>122.11300925553215</v>
          </cell>
          <cell r="K250">
            <v>15385</v>
          </cell>
          <cell r="L250">
            <v>3402</v>
          </cell>
          <cell r="M250">
            <v>1188</v>
          </cell>
        </row>
        <row r="251">
          <cell r="B251">
            <v>436049308</v>
          </cell>
          <cell r="C251">
            <v>436049</v>
          </cell>
          <cell r="D251" t="str">
            <v>COMMUNITY CS OF CAMBRIDGE</v>
          </cell>
          <cell r="E251">
            <v>49</v>
          </cell>
          <cell r="F251" t="str">
            <v>CAMBRIDGE</v>
          </cell>
          <cell r="G251">
            <v>308</v>
          </cell>
          <cell r="H251" t="str">
            <v>WALTHAM</v>
          </cell>
          <cell r="J251">
            <v>138.6812314043263</v>
          </cell>
          <cell r="K251">
            <v>22703</v>
          </cell>
          <cell r="L251">
            <v>8782</v>
          </cell>
          <cell r="M251">
            <v>1188</v>
          </cell>
        </row>
        <row r="252">
          <cell r="B252">
            <v>436049314</v>
          </cell>
          <cell r="C252">
            <v>436049</v>
          </cell>
          <cell r="D252" t="str">
            <v>COMMUNITY CS OF CAMBRIDGE</v>
          </cell>
          <cell r="E252">
            <v>49</v>
          </cell>
          <cell r="F252" t="str">
            <v>CAMBRIDGE</v>
          </cell>
          <cell r="G252">
            <v>314</v>
          </cell>
          <cell r="H252" t="str">
            <v>WATERTOWN</v>
          </cell>
          <cell r="J252">
            <v>152.5834391409802</v>
          </cell>
          <cell r="K252">
            <v>20931</v>
          </cell>
          <cell r="L252">
            <v>11006</v>
          </cell>
          <cell r="M252">
            <v>1188</v>
          </cell>
        </row>
        <row r="253">
          <cell r="B253">
            <v>436049616</v>
          </cell>
          <cell r="C253">
            <v>436049</v>
          </cell>
          <cell r="D253" t="str">
            <v>COMMUNITY CS OF CAMBRIDGE</v>
          </cell>
          <cell r="E253">
            <v>49</v>
          </cell>
          <cell r="F253" t="str">
            <v>CAMBRIDGE</v>
          </cell>
          <cell r="G253">
            <v>616</v>
          </cell>
          <cell r="H253" t="str">
            <v>AYER SHIRLEY</v>
          </cell>
          <cell r="J253">
            <v>116.76495319903806</v>
          </cell>
          <cell r="K253">
            <v>22266</v>
          </cell>
          <cell r="L253">
            <v>3733</v>
          </cell>
          <cell r="M253">
            <v>1188</v>
          </cell>
        </row>
        <row r="254">
          <cell r="B254">
            <v>438035035</v>
          </cell>
          <cell r="C254">
            <v>438035</v>
          </cell>
          <cell r="D254" t="str">
            <v>CODMAN ACADEMY</v>
          </cell>
          <cell r="E254">
            <v>35</v>
          </cell>
          <cell r="F254" t="str">
            <v>BOSTON</v>
          </cell>
          <cell r="G254">
            <v>35</v>
          </cell>
          <cell r="H254" t="str">
            <v>BOSTON</v>
          </cell>
          <cell r="J254">
            <v>135.56595250855173</v>
          </cell>
          <cell r="K254">
            <v>20976</v>
          </cell>
          <cell r="L254">
            <v>7460</v>
          </cell>
          <cell r="M254">
            <v>1188</v>
          </cell>
        </row>
        <row r="255">
          <cell r="B255">
            <v>438035044</v>
          </cell>
          <cell r="C255">
            <v>438035</v>
          </cell>
          <cell r="D255" t="str">
            <v>CODMAN ACADEMY</v>
          </cell>
          <cell r="E255">
            <v>35</v>
          </cell>
          <cell r="F255" t="str">
            <v>BOSTON</v>
          </cell>
          <cell r="G255">
            <v>44</v>
          </cell>
          <cell r="H255" t="str">
            <v>BROCKTON</v>
          </cell>
          <cell r="J255">
            <v>100</v>
          </cell>
          <cell r="K255">
            <v>21777</v>
          </cell>
          <cell r="L255">
            <v>0</v>
          </cell>
          <cell r="M255">
            <v>1188</v>
          </cell>
        </row>
        <row r="256">
          <cell r="B256">
            <v>438035220</v>
          </cell>
          <cell r="C256">
            <v>438035</v>
          </cell>
          <cell r="D256" t="str">
            <v>CODMAN ACADEMY</v>
          </cell>
          <cell r="E256">
            <v>35</v>
          </cell>
          <cell r="F256" t="str">
            <v>BOSTON</v>
          </cell>
          <cell r="G256">
            <v>220</v>
          </cell>
          <cell r="H256" t="str">
            <v>NORWOOD</v>
          </cell>
          <cell r="J256">
            <v>135.65970389049588</v>
          </cell>
          <cell r="K256">
            <v>21085</v>
          </cell>
          <cell r="L256">
            <v>7519</v>
          </cell>
          <cell r="M256">
            <v>1188</v>
          </cell>
        </row>
        <row r="257">
          <cell r="B257">
            <v>438035243</v>
          </cell>
          <cell r="C257">
            <v>438035</v>
          </cell>
          <cell r="D257" t="str">
            <v>CODMAN ACADEMY</v>
          </cell>
          <cell r="E257">
            <v>35</v>
          </cell>
          <cell r="F257" t="str">
            <v>BOSTON</v>
          </cell>
          <cell r="G257">
            <v>243</v>
          </cell>
          <cell r="H257" t="str">
            <v>QUINCY</v>
          </cell>
          <cell r="J257">
            <v>113.02199405799442</v>
          </cell>
          <cell r="K257">
            <v>12151</v>
          </cell>
          <cell r="L257">
            <v>1582</v>
          </cell>
          <cell r="M257">
            <v>1188</v>
          </cell>
        </row>
        <row r="258">
          <cell r="B258">
            <v>438035244</v>
          </cell>
          <cell r="C258">
            <v>438035</v>
          </cell>
          <cell r="D258" t="str">
            <v>CODMAN ACADEMY</v>
          </cell>
          <cell r="E258">
            <v>35</v>
          </cell>
          <cell r="F258" t="str">
            <v>BOSTON</v>
          </cell>
          <cell r="G258">
            <v>244</v>
          </cell>
          <cell r="H258" t="str">
            <v>RANDOLPH</v>
          </cell>
          <cell r="J258">
            <v>124.17352811526767</v>
          </cell>
          <cell r="K258">
            <v>19628</v>
          </cell>
          <cell r="L258">
            <v>4745</v>
          </cell>
          <cell r="M258">
            <v>1188</v>
          </cell>
        </row>
        <row r="259">
          <cell r="B259">
            <v>438035293</v>
          </cell>
          <cell r="C259">
            <v>438035</v>
          </cell>
          <cell r="D259" t="str">
            <v>CODMAN ACADEMY</v>
          </cell>
          <cell r="E259">
            <v>35</v>
          </cell>
          <cell r="F259" t="str">
            <v>BOSTON</v>
          </cell>
          <cell r="G259">
            <v>293</v>
          </cell>
          <cell r="H259" t="str">
            <v>TAUNTON</v>
          </cell>
          <cell r="J259">
            <v>101.88440828185294</v>
          </cell>
          <cell r="K259">
            <v>22241</v>
          </cell>
          <cell r="L259">
            <v>419</v>
          </cell>
          <cell r="M259">
            <v>1188</v>
          </cell>
        </row>
        <row r="260">
          <cell r="B260">
            <v>439035035</v>
          </cell>
          <cell r="C260">
            <v>439035</v>
          </cell>
          <cell r="D260" t="str">
            <v>CONSERVATORY LAB</v>
          </cell>
          <cell r="E260">
            <v>35</v>
          </cell>
          <cell r="F260" t="str">
            <v>BOSTON</v>
          </cell>
          <cell r="G260">
            <v>35</v>
          </cell>
          <cell r="H260" t="str">
            <v>BOSTON</v>
          </cell>
          <cell r="J260">
            <v>135.56595250855173</v>
          </cell>
          <cell r="K260">
            <v>19672</v>
          </cell>
          <cell r="L260">
            <v>6997</v>
          </cell>
          <cell r="M260">
            <v>1188</v>
          </cell>
        </row>
        <row r="261">
          <cell r="B261">
            <v>439035044</v>
          </cell>
          <cell r="C261">
            <v>439035</v>
          </cell>
          <cell r="D261" t="str">
            <v>CONSERVATORY LAB</v>
          </cell>
          <cell r="E261">
            <v>35</v>
          </cell>
          <cell r="F261" t="str">
            <v>BOSTON</v>
          </cell>
          <cell r="G261">
            <v>44</v>
          </cell>
          <cell r="H261" t="str">
            <v>BROCKTON</v>
          </cell>
          <cell r="J261">
            <v>100</v>
          </cell>
          <cell r="K261">
            <v>15317</v>
          </cell>
          <cell r="L261">
            <v>0</v>
          </cell>
          <cell r="M261">
            <v>1188</v>
          </cell>
        </row>
        <row r="262">
          <cell r="B262">
            <v>439035088</v>
          </cell>
          <cell r="C262">
            <v>439035</v>
          </cell>
          <cell r="D262" t="str">
            <v>CONSERVATORY LAB</v>
          </cell>
          <cell r="E262">
            <v>35</v>
          </cell>
          <cell r="F262" t="str">
            <v>BOSTON</v>
          </cell>
          <cell r="G262">
            <v>88</v>
          </cell>
          <cell r="H262" t="str">
            <v>EASTON</v>
          </cell>
          <cell r="J262">
            <v>129.48168183107578</v>
          </cell>
          <cell r="K262">
            <v>15675</v>
          </cell>
          <cell r="L262">
            <v>4621</v>
          </cell>
          <cell r="M262">
            <v>1188</v>
          </cell>
        </row>
        <row r="263">
          <cell r="B263">
            <v>439035220</v>
          </cell>
          <cell r="C263">
            <v>439035</v>
          </cell>
          <cell r="D263" t="str">
            <v>CONSERVATORY LAB</v>
          </cell>
          <cell r="E263">
            <v>35</v>
          </cell>
          <cell r="F263" t="str">
            <v>BOSTON</v>
          </cell>
          <cell r="G263">
            <v>220</v>
          </cell>
          <cell r="H263" t="str">
            <v>NORWOOD</v>
          </cell>
          <cell r="J263">
            <v>135.65970389049588</v>
          </cell>
          <cell r="K263">
            <v>19448</v>
          </cell>
          <cell r="L263">
            <v>6935</v>
          </cell>
          <cell r="M263">
            <v>1188</v>
          </cell>
        </row>
        <row r="264">
          <cell r="B264">
            <v>439035244</v>
          </cell>
          <cell r="C264">
            <v>439035</v>
          </cell>
          <cell r="D264" t="str">
            <v>CONSERVATORY LAB</v>
          </cell>
          <cell r="E264">
            <v>35</v>
          </cell>
          <cell r="F264" t="str">
            <v>BOSTON</v>
          </cell>
          <cell r="G264">
            <v>244</v>
          </cell>
          <cell r="H264" t="str">
            <v>RANDOLPH</v>
          </cell>
          <cell r="J264">
            <v>124.17352811526767</v>
          </cell>
          <cell r="K264">
            <v>15657</v>
          </cell>
          <cell r="L264">
            <v>3785</v>
          </cell>
          <cell r="M264">
            <v>1188</v>
          </cell>
        </row>
        <row r="265">
          <cell r="B265">
            <v>439035285</v>
          </cell>
          <cell r="C265">
            <v>439035</v>
          </cell>
          <cell r="D265" t="str">
            <v>CONSERVATORY LAB</v>
          </cell>
          <cell r="E265">
            <v>35</v>
          </cell>
          <cell r="F265" t="str">
            <v>BOSTON</v>
          </cell>
          <cell r="G265">
            <v>285</v>
          </cell>
          <cell r="H265" t="str">
            <v>STOUGHTON</v>
          </cell>
          <cell r="J265">
            <v>122.11300925553215</v>
          </cell>
          <cell r="K265">
            <v>12002</v>
          </cell>
          <cell r="L265">
            <v>2654</v>
          </cell>
          <cell r="M265">
            <v>1188</v>
          </cell>
        </row>
        <row r="266">
          <cell r="B266">
            <v>440149009</v>
          </cell>
          <cell r="C266">
            <v>440149</v>
          </cell>
          <cell r="D266" t="str">
            <v>COMMUNITY DAY</v>
          </cell>
          <cell r="E266">
            <v>149</v>
          </cell>
          <cell r="F266" t="str">
            <v>LAWRENCE</v>
          </cell>
          <cell r="G266">
            <v>9</v>
          </cell>
          <cell r="H266" t="str">
            <v>ANDOVER</v>
          </cell>
          <cell r="J266">
            <v>167.62906935709455</v>
          </cell>
          <cell r="K266">
            <v>13596</v>
          </cell>
          <cell r="L266">
            <v>9195</v>
          </cell>
          <cell r="M266">
            <v>1188</v>
          </cell>
        </row>
        <row r="267">
          <cell r="B267">
            <v>440149057</v>
          </cell>
          <cell r="C267">
            <v>440149</v>
          </cell>
          <cell r="D267" t="str">
            <v>COMMUNITY DAY</v>
          </cell>
          <cell r="E267">
            <v>149</v>
          </cell>
          <cell r="F267" t="str">
            <v>LAWRENCE</v>
          </cell>
          <cell r="G267">
            <v>57</v>
          </cell>
          <cell r="H267" t="str">
            <v>CHELSEA</v>
          </cell>
          <cell r="J267">
            <v>105.01314606207856</v>
          </cell>
          <cell r="K267">
            <v>21006</v>
          </cell>
          <cell r="L267">
            <v>1053</v>
          </cell>
          <cell r="M267">
            <v>1188</v>
          </cell>
        </row>
        <row r="268">
          <cell r="B268">
            <v>440149079</v>
          </cell>
          <cell r="C268">
            <v>440149</v>
          </cell>
          <cell r="D268" t="str">
            <v>COMMUNITY DAY</v>
          </cell>
          <cell r="E268">
            <v>149</v>
          </cell>
          <cell r="F268" t="str">
            <v>LAWRENCE</v>
          </cell>
          <cell r="G268">
            <v>79</v>
          </cell>
          <cell r="H268" t="str">
            <v>DRACUT</v>
          </cell>
          <cell r="J268">
            <v>104.99071628969131</v>
          </cell>
          <cell r="K268">
            <v>11275</v>
          </cell>
          <cell r="L268">
            <v>563</v>
          </cell>
          <cell r="M268">
            <v>1188</v>
          </cell>
        </row>
        <row r="269">
          <cell r="B269">
            <v>440149128</v>
          </cell>
          <cell r="C269">
            <v>440149</v>
          </cell>
          <cell r="D269" t="str">
            <v>COMMUNITY DAY</v>
          </cell>
          <cell r="E269">
            <v>149</v>
          </cell>
          <cell r="F269" t="str">
            <v>LAWRENCE</v>
          </cell>
          <cell r="G269">
            <v>128</v>
          </cell>
          <cell r="H269" t="str">
            <v>HAVERHILL</v>
          </cell>
          <cell r="J269">
            <v>105.45296695844748</v>
          </cell>
          <cell r="K269">
            <v>18689</v>
          </cell>
          <cell r="L269">
            <v>1019</v>
          </cell>
          <cell r="M269">
            <v>1188</v>
          </cell>
        </row>
        <row r="270">
          <cell r="B270">
            <v>440149149</v>
          </cell>
          <cell r="C270">
            <v>440149</v>
          </cell>
          <cell r="D270" t="str">
            <v>COMMUNITY DAY</v>
          </cell>
          <cell r="E270">
            <v>149</v>
          </cell>
          <cell r="F270" t="str">
            <v>LAWRENCE</v>
          </cell>
          <cell r="G270">
            <v>149</v>
          </cell>
          <cell r="H270" t="str">
            <v>LAWRENCE</v>
          </cell>
          <cell r="J270">
            <v>102.28437339985344</v>
          </cell>
          <cell r="K270">
            <v>19716</v>
          </cell>
          <cell r="L270">
            <v>450</v>
          </cell>
          <cell r="M270">
            <v>1188</v>
          </cell>
        </row>
        <row r="271">
          <cell r="B271">
            <v>440149160</v>
          </cell>
          <cell r="C271">
            <v>440149</v>
          </cell>
          <cell r="D271" t="str">
            <v>COMMUNITY DAY</v>
          </cell>
          <cell r="E271">
            <v>149</v>
          </cell>
          <cell r="F271" t="str">
            <v>LAWRENCE</v>
          </cell>
          <cell r="G271">
            <v>160</v>
          </cell>
          <cell r="H271" t="str">
            <v>LOWELL</v>
          </cell>
          <cell r="J271">
            <v>102.28202864275838</v>
          </cell>
          <cell r="K271">
            <v>18570</v>
          </cell>
          <cell r="L271">
            <v>424</v>
          </cell>
          <cell r="M271">
            <v>1188</v>
          </cell>
        </row>
        <row r="272">
          <cell r="B272">
            <v>440149181</v>
          </cell>
          <cell r="C272">
            <v>440149</v>
          </cell>
          <cell r="D272" t="str">
            <v>COMMUNITY DAY</v>
          </cell>
          <cell r="E272">
            <v>149</v>
          </cell>
          <cell r="F272" t="str">
            <v>LAWRENCE</v>
          </cell>
          <cell r="G272">
            <v>181</v>
          </cell>
          <cell r="H272" t="str">
            <v>METHUEN</v>
          </cell>
          <cell r="J272">
            <v>101.12183640562671</v>
          </cell>
          <cell r="K272">
            <v>15849</v>
          </cell>
          <cell r="L272">
            <v>178</v>
          </cell>
          <cell r="M272">
            <v>1188</v>
          </cell>
        </row>
        <row r="273">
          <cell r="B273">
            <v>440149211</v>
          </cell>
          <cell r="C273">
            <v>440149</v>
          </cell>
          <cell r="D273" t="str">
            <v>COMMUNITY DAY</v>
          </cell>
          <cell r="E273">
            <v>149</v>
          </cell>
          <cell r="F273" t="str">
            <v>LAWRENCE</v>
          </cell>
          <cell r="G273">
            <v>211</v>
          </cell>
          <cell r="H273" t="str">
            <v>NORTH ANDOVER</v>
          </cell>
          <cell r="J273">
            <v>130.61433277837685</v>
          </cell>
          <cell r="K273">
            <v>11462</v>
          </cell>
          <cell r="L273">
            <v>3509</v>
          </cell>
          <cell r="M273">
            <v>1188</v>
          </cell>
        </row>
        <row r="274">
          <cell r="B274">
            <v>440149745</v>
          </cell>
          <cell r="C274">
            <v>440149</v>
          </cell>
          <cell r="D274" t="str">
            <v>COMMUNITY DAY</v>
          </cell>
          <cell r="E274">
            <v>149</v>
          </cell>
          <cell r="F274" t="str">
            <v>LAWRENCE</v>
          </cell>
          <cell r="G274">
            <v>745</v>
          </cell>
          <cell r="H274" t="str">
            <v>PENTUCKET</v>
          </cell>
          <cell r="J274">
            <v>140.91638975733335</v>
          </cell>
          <cell r="K274">
            <v>11091</v>
          </cell>
          <cell r="L274">
            <v>4538</v>
          </cell>
          <cell r="M274">
            <v>1188</v>
          </cell>
        </row>
        <row r="275">
          <cell r="B275">
            <v>441281061</v>
          </cell>
          <cell r="C275">
            <v>441281</v>
          </cell>
          <cell r="D275" t="str">
            <v>SPRINGFIELD INTERNATIONAL</v>
          </cell>
          <cell r="E275">
            <v>281</v>
          </cell>
          <cell r="F275" t="str">
            <v>SPRINGFIELD</v>
          </cell>
          <cell r="G275">
            <v>61</v>
          </cell>
          <cell r="H275" t="str">
            <v>CHICOPEE</v>
          </cell>
          <cell r="J275">
            <v>110.40502928837481</v>
          </cell>
          <cell r="K275">
            <v>19770</v>
          </cell>
          <cell r="L275">
            <v>2057</v>
          </cell>
          <cell r="M275">
            <v>1188</v>
          </cell>
        </row>
        <row r="276">
          <cell r="B276">
            <v>441281087</v>
          </cell>
          <cell r="C276">
            <v>441281</v>
          </cell>
          <cell r="D276" t="str">
            <v>SPRINGFIELD INTERNATIONAL</v>
          </cell>
          <cell r="E276">
            <v>281</v>
          </cell>
          <cell r="F276" t="str">
            <v>SPRINGFIELD</v>
          </cell>
          <cell r="G276">
            <v>87</v>
          </cell>
          <cell r="H276" t="str">
            <v>EAST LONGMEADOW</v>
          </cell>
          <cell r="J276">
            <v>131.09126401824184</v>
          </cell>
          <cell r="K276">
            <v>14568</v>
          </cell>
          <cell r="L276">
            <v>4529</v>
          </cell>
          <cell r="M276">
            <v>1188</v>
          </cell>
        </row>
        <row r="277">
          <cell r="B277">
            <v>441281137</v>
          </cell>
          <cell r="C277">
            <v>441281</v>
          </cell>
          <cell r="D277" t="str">
            <v>SPRINGFIELD INTERNATIONAL</v>
          </cell>
          <cell r="E277">
            <v>281</v>
          </cell>
          <cell r="F277" t="str">
            <v>SPRINGFIELD</v>
          </cell>
          <cell r="G277">
            <v>137</v>
          </cell>
          <cell r="H277" t="str">
            <v>HOLYOKE</v>
          </cell>
          <cell r="J277">
            <v>103.07431558534392</v>
          </cell>
          <cell r="K277">
            <v>23422</v>
          </cell>
          <cell r="L277">
            <v>720</v>
          </cell>
          <cell r="M277">
            <v>1188</v>
          </cell>
        </row>
        <row r="278">
          <cell r="B278">
            <v>441281161</v>
          </cell>
          <cell r="C278">
            <v>441281</v>
          </cell>
          <cell r="D278" t="str">
            <v>SPRINGFIELD INTERNATIONAL</v>
          </cell>
          <cell r="E278">
            <v>281</v>
          </cell>
          <cell r="F278" t="str">
            <v>SPRINGFIELD</v>
          </cell>
          <cell r="G278">
            <v>161</v>
          </cell>
          <cell r="H278" t="str">
            <v>LUDLOW</v>
          </cell>
          <cell r="J278">
            <v>135.22369192543653</v>
          </cell>
          <cell r="K278">
            <v>12989</v>
          </cell>
          <cell r="L278">
            <v>4575</v>
          </cell>
          <cell r="M278">
            <v>1188</v>
          </cell>
        </row>
        <row r="279">
          <cell r="B279">
            <v>441281191</v>
          </cell>
          <cell r="C279">
            <v>441281</v>
          </cell>
          <cell r="D279" t="str">
            <v>SPRINGFIELD INTERNATIONAL</v>
          </cell>
          <cell r="E279">
            <v>281</v>
          </cell>
          <cell r="F279" t="str">
            <v>SPRINGFIELD</v>
          </cell>
          <cell r="G279">
            <v>191</v>
          </cell>
          <cell r="H279" t="str">
            <v>MONSON</v>
          </cell>
          <cell r="J279">
            <v>131.2754099544525</v>
          </cell>
          <cell r="K279">
            <v>18201</v>
          </cell>
          <cell r="L279">
            <v>5692</v>
          </cell>
          <cell r="M279">
            <v>1188</v>
          </cell>
        </row>
        <row r="280">
          <cell r="B280">
            <v>441281227</v>
          </cell>
          <cell r="C280">
            <v>441281</v>
          </cell>
          <cell r="D280" t="str">
            <v>SPRINGFIELD INTERNATIONAL</v>
          </cell>
          <cell r="E280">
            <v>281</v>
          </cell>
          <cell r="F280" t="str">
            <v>SPRINGFIELD</v>
          </cell>
          <cell r="G280">
            <v>227</v>
          </cell>
          <cell r="H280" t="str">
            <v>PALMER</v>
          </cell>
          <cell r="J280">
            <v>120.11143498441699</v>
          </cell>
          <cell r="K280">
            <v>20039</v>
          </cell>
          <cell r="L280">
            <v>4030</v>
          </cell>
          <cell r="M280">
            <v>1188</v>
          </cell>
        </row>
        <row r="281">
          <cell r="B281">
            <v>441281278</v>
          </cell>
          <cell r="C281">
            <v>441281</v>
          </cell>
          <cell r="D281" t="str">
            <v>SPRINGFIELD INTERNATIONAL</v>
          </cell>
          <cell r="E281">
            <v>281</v>
          </cell>
          <cell r="F281" t="str">
            <v>SPRINGFIELD</v>
          </cell>
          <cell r="G281">
            <v>278</v>
          </cell>
          <cell r="H281" t="str">
            <v>SOUTH HADLEY</v>
          </cell>
          <cell r="J281">
            <v>122.66742833414756</v>
          </cell>
          <cell r="K281">
            <v>17291</v>
          </cell>
          <cell r="L281">
            <v>3919</v>
          </cell>
          <cell r="M281">
            <v>1188</v>
          </cell>
        </row>
        <row r="282">
          <cell r="B282">
            <v>441281281</v>
          </cell>
          <cell r="C282">
            <v>441281</v>
          </cell>
          <cell r="D282" t="str">
            <v>SPRINGFIELD INTERNATIONAL</v>
          </cell>
          <cell r="E282">
            <v>281</v>
          </cell>
          <cell r="F282" t="str">
            <v>SPRINGFIELD</v>
          </cell>
          <cell r="G282">
            <v>281</v>
          </cell>
          <cell r="H282" t="str">
            <v>SPRINGFIELD</v>
          </cell>
          <cell r="J282">
            <v>100.01046051748537</v>
          </cell>
          <cell r="K282">
            <v>18767</v>
          </cell>
          <cell r="L282">
            <v>2</v>
          </cell>
          <cell r="M282">
            <v>1188</v>
          </cell>
        </row>
        <row r="283">
          <cell r="B283">
            <v>441281332</v>
          </cell>
          <cell r="C283">
            <v>441281</v>
          </cell>
          <cell r="D283" t="str">
            <v>SPRINGFIELD INTERNATIONAL</v>
          </cell>
          <cell r="E283">
            <v>281</v>
          </cell>
          <cell r="F283" t="str">
            <v>SPRINGFIELD</v>
          </cell>
          <cell r="G283">
            <v>332</v>
          </cell>
          <cell r="H283" t="str">
            <v>WEST SPRINGFIELD</v>
          </cell>
          <cell r="J283">
            <v>102.9576077934295</v>
          </cell>
          <cell r="K283">
            <v>18906</v>
          </cell>
          <cell r="L283">
            <v>559</v>
          </cell>
          <cell r="M283">
            <v>1188</v>
          </cell>
        </row>
        <row r="284">
          <cell r="B284">
            <v>441281605</v>
          </cell>
          <cell r="C284">
            <v>441281</v>
          </cell>
          <cell r="D284" t="str">
            <v>SPRINGFIELD INTERNATIONAL</v>
          </cell>
          <cell r="E284">
            <v>281</v>
          </cell>
          <cell r="F284" t="str">
            <v>SPRINGFIELD</v>
          </cell>
          <cell r="G284">
            <v>605</v>
          </cell>
          <cell r="H284" t="str">
            <v>AMHERST PELHAM</v>
          </cell>
          <cell r="J284">
            <v>177.06316954154133</v>
          </cell>
          <cell r="K284">
            <v>12989</v>
          </cell>
          <cell r="L284">
            <v>10010</v>
          </cell>
          <cell r="M284">
            <v>1188</v>
          </cell>
        </row>
        <row r="285">
          <cell r="B285">
            <v>441281680</v>
          </cell>
          <cell r="C285">
            <v>441281</v>
          </cell>
          <cell r="D285" t="str">
            <v>SPRINGFIELD INTERNATIONAL</v>
          </cell>
          <cell r="E285">
            <v>281</v>
          </cell>
          <cell r="F285" t="str">
            <v>SPRINGFIELD</v>
          </cell>
          <cell r="G285">
            <v>680</v>
          </cell>
          <cell r="H285" t="str">
            <v>HAMPDEN WILBRAHAM</v>
          </cell>
          <cell r="J285">
            <v>132.48005498707258</v>
          </cell>
          <cell r="K285">
            <v>13725</v>
          </cell>
          <cell r="L285">
            <v>4458</v>
          </cell>
          <cell r="M285">
            <v>1188</v>
          </cell>
        </row>
        <row r="286">
          <cell r="B286">
            <v>444035016</v>
          </cell>
          <cell r="C286">
            <v>444035</v>
          </cell>
          <cell r="D286" t="str">
            <v>NEIGHBORHOOD HOUSE</v>
          </cell>
          <cell r="E286">
            <v>35</v>
          </cell>
          <cell r="F286" t="str">
            <v>BOSTON</v>
          </cell>
          <cell r="G286">
            <v>16</v>
          </cell>
          <cell r="H286" t="str">
            <v>ATTLEBORO</v>
          </cell>
          <cell r="J286">
            <v>101.42627349033111</v>
          </cell>
          <cell r="K286">
            <v>13239</v>
          </cell>
          <cell r="L286">
            <v>189</v>
          </cell>
          <cell r="M286">
            <v>1188</v>
          </cell>
        </row>
        <row r="287">
          <cell r="B287">
            <v>444035035</v>
          </cell>
          <cell r="C287">
            <v>444035</v>
          </cell>
          <cell r="D287" t="str">
            <v>NEIGHBORHOOD HOUSE</v>
          </cell>
          <cell r="E287">
            <v>35</v>
          </cell>
          <cell r="F287" t="str">
            <v>BOSTON</v>
          </cell>
          <cell r="G287">
            <v>35</v>
          </cell>
          <cell r="H287" t="str">
            <v>BOSTON</v>
          </cell>
          <cell r="J287">
            <v>135.56595250855173</v>
          </cell>
          <cell r="K287">
            <v>19837</v>
          </cell>
          <cell r="L287">
            <v>7055</v>
          </cell>
          <cell r="M287">
            <v>1188</v>
          </cell>
        </row>
        <row r="288">
          <cell r="B288">
            <v>444035040</v>
          </cell>
          <cell r="C288">
            <v>444035</v>
          </cell>
          <cell r="D288" t="str">
            <v>NEIGHBORHOOD HOUSE</v>
          </cell>
          <cell r="E288">
            <v>35</v>
          </cell>
          <cell r="F288" t="str">
            <v>BOSTON</v>
          </cell>
          <cell r="G288">
            <v>40</v>
          </cell>
          <cell r="H288" t="str">
            <v>BRAINTREE</v>
          </cell>
          <cell r="J288">
            <v>133.39892149724179</v>
          </cell>
          <cell r="K288">
            <v>15861</v>
          </cell>
          <cell r="L288">
            <v>5297</v>
          </cell>
          <cell r="M288">
            <v>1188</v>
          </cell>
        </row>
        <row r="289">
          <cell r="B289">
            <v>444035044</v>
          </cell>
          <cell r="C289">
            <v>444035</v>
          </cell>
          <cell r="D289" t="str">
            <v>NEIGHBORHOOD HOUSE</v>
          </cell>
          <cell r="E289">
            <v>35</v>
          </cell>
          <cell r="F289" t="str">
            <v>BOSTON</v>
          </cell>
          <cell r="G289">
            <v>44</v>
          </cell>
          <cell r="H289" t="str">
            <v>BROCKTON</v>
          </cell>
          <cell r="J289">
            <v>100</v>
          </cell>
          <cell r="K289">
            <v>14413</v>
          </cell>
          <cell r="L289">
            <v>0</v>
          </cell>
          <cell r="M289">
            <v>1188</v>
          </cell>
        </row>
        <row r="290">
          <cell r="B290">
            <v>444035046</v>
          </cell>
          <cell r="C290">
            <v>444035</v>
          </cell>
          <cell r="D290" t="str">
            <v>NEIGHBORHOOD HOUSE</v>
          </cell>
          <cell r="E290">
            <v>35</v>
          </cell>
          <cell r="F290" t="str">
            <v>BOSTON</v>
          </cell>
          <cell r="G290">
            <v>46</v>
          </cell>
          <cell r="H290" t="str">
            <v>BROOKLINE</v>
          </cell>
          <cell r="J290">
            <v>199.51031219516815</v>
          </cell>
          <cell r="K290">
            <v>18014</v>
          </cell>
          <cell r="L290">
            <v>17926</v>
          </cell>
          <cell r="M290">
            <v>1188</v>
          </cell>
        </row>
        <row r="291">
          <cell r="B291">
            <v>444035100</v>
          </cell>
          <cell r="C291">
            <v>444035</v>
          </cell>
          <cell r="D291" t="str">
            <v>NEIGHBORHOOD HOUSE</v>
          </cell>
          <cell r="E291">
            <v>35</v>
          </cell>
          <cell r="F291" t="str">
            <v>BOSTON</v>
          </cell>
          <cell r="G291">
            <v>100</v>
          </cell>
          <cell r="H291" t="str">
            <v>FRAMINGHAM</v>
          </cell>
          <cell r="J291">
            <v>127.0063919760279</v>
          </cell>
          <cell r="K291">
            <v>22241</v>
          </cell>
          <cell r="L291">
            <v>6006</v>
          </cell>
          <cell r="M291">
            <v>1188</v>
          </cell>
        </row>
        <row r="292">
          <cell r="B292">
            <v>444035163</v>
          </cell>
          <cell r="C292">
            <v>444035</v>
          </cell>
          <cell r="D292" t="str">
            <v>NEIGHBORHOOD HOUSE</v>
          </cell>
          <cell r="E292">
            <v>35</v>
          </cell>
          <cell r="F292" t="str">
            <v>BOSTON</v>
          </cell>
          <cell r="G292">
            <v>163</v>
          </cell>
          <cell r="H292" t="str">
            <v>LYNN</v>
          </cell>
          <cell r="J292">
            <v>100.01346280490802</v>
          </cell>
          <cell r="K292">
            <v>13846</v>
          </cell>
          <cell r="L292">
            <v>2</v>
          </cell>
          <cell r="M292">
            <v>1188</v>
          </cell>
        </row>
        <row r="293">
          <cell r="B293">
            <v>444035189</v>
          </cell>
          <cell r="C293">
            <v>444035</v>
          </cell>
          <cell r="D293" t="str">
            <v>NEIGHBORHOOD HOUSE</v>
          </cell>
          <cell r="E293">
            <v>35</v>
          </cell>
          <cell r="F293" t="str">
            <v>BOSTON</v>
          </cell>
          <cell r="G293">
            <v>189</v>
          </cell>
          <cell r="H293" t="str">
            <v>MILTON</v>
          </cell>
          <cell r="J293">
            <v>145.54500611524296</v>
          </cell>
          <cell r="K293">
            <v>17807</v>
          </cell>
          <cell r="L293">
            <v>8110</v>
          </cell>
          <cell r="M293">
            <v>1188</v>
          </cell>
        </row>
        <row r="294">
          <cell r="B294">
            <v>444035220</v>
          </cell>
          <cell r="C294">
            <v>444035</v>
          </cell>
          <cell r="D294" t="str">
            <v>NEIGHBORHOOD HOUSE</v>
          </cell>
          <cell r="E294">
            <v>35</v>
          </cell>
          <cell r="F294" t="str">
            <v>BOSTON</v>
          </cell>
          <cell r="G294">
            <v>220</v>
          </cell>
          <cell r="H294" t="str">
            <v>NORWOOD</v>
          </cell>
          <cell r="J294">
            <v>135.65970389049588</v>
          </cell>
          <cell r="K294">
            <v>12210</v>
          </cell>
          <cell r="L294">
            <v>4354</v>
          </cell>
          <cell r="M294">
            <v>1188</v>
          </cell>
        </row>
        <row r="295">
          <cell r="B295">
            <v>444035243</v>
          </cell>
          <cell r="C295">
            <v>444035</v>
          </cell>
          <cell r="D295" t="str">
            <v>NEIGHBORHOOD HOUSE</v>
          </cell>
          <cell r="E295">
            <v>35</v>
          </cell>
          <cell r="F295" t="str">
            <v>BOSTON</v>
          </cell>
          <cell r="G295">
            <v>243</v>
          </cell>
          <cell r="H295" t="str">
            <v>QUINCY</v>
          </cell>
          <cell r="J295">
            <v>113.02199405799442</v>
          </cell>
          <cell r="K295">
            <v>20637</v>
          </cell>
          <cell r="L295">
            <v>2687</v>
          </cell>
          <cell r="M295">
            <v>1188</v>
          </cell>
        </row>
        <row r="296">
          <cell r="B296">
            <v>444035244</v>
          </cell>
          <cell r="C296">
            <v>444035</v>
          </cell>
          <cell r="D296" t="str">
            <v>NEIGHBORHOOD HOUSE</v>
          </cell>
          <cell r="E296">
            <v>35</v>
          </cell>
          <cell r="F296" t="str">
            <v>BOSTON</v>
          </cell>
          <cell r="G296">
            <v>244</v>
          </cell>
          <cell r="H296" t="str">
            <v>RANDOLPH</v>
          </cell>
          <cell r="J296">
            <v>124.17352811526767</v>
          </cell>
          <cell r="K296">
            <v>18965</v>
          </cell>
          <cell r="L296">
            <v>4585</v>
          </cell>
          <cell r="M296">
            <v>1188</v>
          </cell>
        </row>
        <row r="297">
          <cell r="B297">
            <v>444035285</v>
          </cell>
          <cell r="C297">
            <v>444035</v>
          </cell>
          <cell r="D297" t="str">
            <v>NEIGHBORHOOD HOUSE</v>
          </cell>
          <cell r="E297">
            <v>35</v>
          </cell>
          <cell r="F297" t="str">
            <v>BOSTON</v>
          </cell>
          <cell r="G297">
            <v>285</v>
          </cell>
          <cell r="H297" t="str">
            <v>STOUGHTON</v>
          </cell>
          <cell r="J297">
            <v>122.11300925553215</v>
          </cell>
          <cell r="K297">
            <v>12002</v>
          </cell>
          <cell r="L297">
            <v>2654</v>
          </cell>
          <cell r="M297">
            <v>1188</v>
          </cell>
        </row>
        <row r="298">
          <cell r="B298">
            <v>444035293</v>
          </cell>
          <cell r="C298">
            <v>444035</v>
          </cell>
          <cell r="D298" t="str">
            <v>NEIGHBORHOOD HOUSE</v>
          </cell>
          <cell r="E298">
            <v>35</v>
          </cell>
          <cell r="F298" t="str">
            <v>BOSTON</v>
          </cell>
          <cell r="G298">
            <v>293</v>
          </cell>
          <cell r="H298" t="str">
            <v>TAUNTON</v>
          </cell>
          <cell r="J298">
            <v>101.88440828185294</v>
          </cell>
          <cell r="K298">
            <v>12210</v>
          </cell>
          <cell r="L298">
            <v>230</v>
          </cell>
          <cell r="M298">
            <v>1188</v>
          </cell>
        </row>
        <row r="299">
          <cell r="B299">
            <v>444035336</v>
          </cell>
          <cell r="C299">
            <v>444035</v>
          </cell>
          <cell r="D299" t="str">
            <v>NEIGHBORHOOD HOUSE</v>
          </cell>
          <cell r="E299">
            <v>35</v>
          </cell>
          <cell r="F299" t="str">
            <v>BOSTON</v>
          </cell>
          <cell r="G299">
            <v>336</v>
          </cell>
          <cell r="H299" t="str">
            <v>WEYMOUTH</v>
          </cell>
          <cell r="J299">
            <v>121.91405901318653</v>
          </cell>
          <cell r="K299">
            <v>13846</v>
          </cell>
          <cell r="L299">
            <v>3034</v>
          </cell>
          <cell r="M299">
            <v>1188</v>
          </cell>
        </row>
        <row r="300">
          <cell r="B300">
            <v>445348017</v>
          </cell>
          <cell r="C300">
            <v>445348</v>
          </cell>
          <cell r="D300" t="str">
            <v>ABBY KELLEY FOSTER</v>
          </cell>
          <cell r="E300">
            <v>348</v>
          </cell>
          <cell r="F300" t="str">
            <v>WORCESTER</v>
          </cell>
          <cell r="G300">
            <v>17</v>
          </cell>
          <cell r="H300" t="str">
            <v>AUBURN</v>
          </cell>
          <cell r="J300">
            <v>119.29125229365738</v>
          </cell>
          <cell r="K300">
            <v>15577</v>
          </cell>
          <cell r="L300">
            <v>3005</v>
          </cell>
          <cell r="M300">
            <v>1188</v>
          </cell>
        </row>
        <row r="301">
          <cell r="B301">
            <v>445348110</v>
          </cell>
          <cell r="C301">
            <v>445348</v>
          </cell>
          <cell r="D301" t="str">
            <v>ABBY KELLEY FOSTER</v>
          </cell>
          <cell r="E301">
            <v>348</v>
          </cell>
          <cell r="F301" t="str">
            <v>WORCESTER</v>
          </cell>
          <cell r="G301">
            <v>110</v>
          </cell>
          <cell r="H301" t="str">
            <v>GRAFTON</v>
          </cell>
          <cell r="J301">
            <v>132.79094965944688</v>
          </cell>
          <cell r="K301">
            <v>13639</v>
          </cell>
          <cell r="L301">
            <v>4472</v>
          </cell>
          <cell r="M301">
            <v>1188</v>
          </cell>
        </row>
        <row r="302">
          <cell r="B302">
            <v>445348151</v>
          </cell>
          <cell r="C302">
            <v>445348</v>
          </cell>
          <cell r="D302" t="str">
            <v>ABBY KELLEY FOSTER</v>
          </cell>
          <cell r="E302">
            <v>348</v>
          </cell>
          <cell r="F302" t="str">
            <v>WORCESTER</v>
          </cell>
          <cell r="G302">
            <v>151</v>
          </cell>
          <cell r="H302" t="str">
            <v>LEICESTER</v>
          </cell>
          <cell r="J302">
            <v>122.46606836914238</v>
          </cell>
          <cell r="K302">
            <v>15526</v>
          </cell>
          <cell r="L302">
            <v>3488</v>
          </cell>
          <cell r="M302">
            <v>1188</v>
          </cell>
        </row>
        <row r="303">
          <cell r="B303">
            <v>445348153</v>
          </cell>
          <cell r="C303">
            <v>445348</v>
          </cell>
          <cell r="D303" t="str">
            <v>ABBY KELLEY FOSTER</v>
          </cell>
          <cell r="E303">
            <v>348</v>
          </cell>
          <cell r="F303" t="str">
            <v>WORCESTER</v>
          </cell>
          <cell r="G303">
            <v>153</v>
          </cell>
          <cell r="H303" t="str">
            <v>LEOMINSTER</v>
          </cell>
          <cell r="J303">
            <v>100.00390327444435</v>
          </cell>
          <cell r="K303">
            <v>14532</v>
          </cell>
          <cell r="L303">
            <v>1</v>
          </cell>
          <cell r="M303">
            <v>1188</v>
          </cell>
        </row>
        <row r="304">
          <cell r="B304">
            <v>445348170</v>
          </cell>
          <cell r="C304">
            <v>445348</v>
          </cell>
          <cell r="D304" t="str">
            <v>ABBY KELLEY FOSTER</v>
          </cell>
          <cell r="E304">
            <v>348</v>
          </cell>
          <cell r="F304" t="str">
            <v>WORCESTER</v>
          </cell>
          <cell r="G304">
            <v>170</v>
          </cell>
          <cell r="H304" t="str">
            <v>MARLBOROUGH</v>
          </cell>
          <cell r="J304">
            <v>111.21986583481136</v>
          </cell>
          <cell r="K304">
            <v>11091</v>
          </cell>
          <cell r="L304">
            <v>1244</v>
          </cell>
          <cell r="M304">
            <v>1188</v>
          </cell>
        </row>
        <row r="305">
          <cell r="B305">
            <v>445348186</v>
          </cell>
          <cell r="C305">
            <v>445348</v>
          </cell>
          <cell r="D305" t="str">
            <v>ABBY KELLEY FOSTER</v>
          </cell>
          <cell r="E305">
            <v>348</v>
          </cell>
          <cell r="F305" t="str">
            <v>WORCESTER</v>
          </cell>
          <cell r="G305">
            <v>186</v>
          </cell>
          <cell r="H305" t="str">
            <v>MILLBURY</v>
          </cell>
          <cell r="J305">
            <v>136.81000965823361</v>
          </cell>
          <cell r="K305">
            <v>15121</v>
          </cell>
          <cell r="L305">
            <v>5566</v>
          </cell>
          <cell r="M305">
            <v>1188</v>
          </cell>
        </row>
        <row r="306">
          <cell r="B306">
            <v>445348226</v>
          </cell>
          <cell r="C306">
            <v>445348</v>
          </cell>
          <cell r="D306" t="str">
            <v>ABBY KELLEY FOSTER</v>
          </cell>
          <cell r="E306">
            <v>348</v>
          </cell>
          <cell r="F306" t="str">
            <v>WORCESTER</v>
          </cell>
          <cell r="G306">
            <v>226</v>
          </cell>
          <cell r="H306" t="str">
            <v>OXFORD</v>
          </cell>
          <cell r="J306">
            <v>108.4650583282276</v>
          </cell>
          <cell r="K306">
            <v>16760</v>
          </cell>
          <cell r="L306">
            <v>1419</v>
          </cell>
          <cell r="M306">
            <v>1188</v>
          </cell>
        </row>
        <row r="307">
          <cell r="B307">
            <v>445348227</v>
          </cell>
          <cell r="C307">
            <v>445348</v>
          </cell>
          <cell r="D307" t="str">
            <v>ABBY KELLEY FOSTER</v>
          </cell>
          <cell r="E307">
            <v>348</v>
          </cell>
          <cell r="F307" t="str">
            <v>WORCESTER</v>
          </cell>
          <cell r="G307">
            <v>227</v>
          </cell>
          <cell r="H307" t="str">
            <v>PALMER</v>
          </cell>
          <cell r="J307">
            <v>120.11143498441699</v>
          </cell>
          <cell r="K307">
            <v>22219</v>
          </cell>
          <cell r="L307">
            <v>4469</v>
          </cell>
          <cell r="M307">
            <v>1188</v>
          </cell>
        </row>
        <row r="308">
          <cell r="B308">
            <v>445348271</v>
          </cell>
          <cell r="C308">
            <v>445348</v>
          </cell>
          <cell r="D308" t="str">
            <v>ABBY KELLEY FOSTER</v>
          </cell>
          <cell r="E308">
            <v>348</v>
          </cell>
          <cell r="F308" t="str">
            <v>WORCESTER</v>
          </cell>
          <cell r="G308">
            <v>271</v>
          </cell>
          <cell r="H308" t="str">
            <v>SHREWSBURY</v>
          </cell>
          <cell r="J308">
            <v>134.77867653365246</v>
          </cell>
          <cell r="K308">
            <v>18091</v>
          </cell>
          <cell r="L308">
            <v>6292</v>
          </cell>
          <cell r="M308">
            <v>1188</v>
          </cell>
        </row>
        <row r="309">
          <cell r="B309">
            <v>445348316</v>
          </cell>
          <cell r="C309">
            <v>445348</v>
          </cell>
          <cell r="D309" t="str">
            <v>ABBY KELLEY FOSTER</v>
          </cell>
          <cell r="E309">
            <v>348</v>
          </cell>
          <cell r="F309" t="str">
            <v>WORCESTER</v>
          </cell>
          <cell r="G309">
            <v>316</v>
          </cell>
          <cell r="H309" t="str">
            <v>WEBSTER</v>
          </cell>
          <cell r="J309">
            <v>103.01691648744529</v>
          </cell>
          <cell r="K309">
            <v>20725</v>
          </cell>
          <cell r="L309">
            <v>625</v>
          </cell>
          <cell r="M309">
            <v>1188</v>
          </cell>
        </row>
        <row r="310">
          <cell r="B310">
            <v>445348322</v>
          </cell>
          <cell r="C310">
            <v>445348</v>
          </cell>
          <cell r="D310" t="str">
            <v>ABBY KELLEY FOSTER</v>
          </cell>
          <cell r="E310">
            <v>348</v>
          </cell>
          <cell r="F310" t="str">
            <v>WORCESTER</v>
          </cell>
          <cell r="G310">
            <v>322</v>
          </cell>
          <cell r="H310" t="str">
            <v>WEST BOYLSTON</v>
          </cell>
          <cell r="J310">
            <v>141.96291768631923</v>
          </cell>
          <cell r="K310">
            <v>18652</v>
          </cell>
          <cell r="L310">
            <v>7827</v>
          </cell>
          <cell r="M310">
            <v>1188</v>
          </cell>
        </row>
        <row r="311">
          <cell r="B311">
            <v>445348348</v>
          </cell>
          <cell r="C311">
            <v>445348</v>
          </cell>
          <cell r="D311" t="str">
            <v>ABBY KELLEY FOSTER</v>
          </cell>
          <cell r="E311">
            <v>348</v>
          </cell>
          <cell r="F311" t="str">
            <v>WORCESTER</v>
          </cell>
          <cell r="G311">
            <v>348</v>
          </cell>
          <cell r="H311" t="str">
            <v>WORCESTER</v>
          </cell>
          <cell r="J311">
            <v>101.3039956931588</v>
          </cell>
          <cell r="K311">
            <v>18323</v>
          </cell>
          <cell r="L311">
            <v>239</v>
          </cell>
          <cell r="M311">
            <v>1188</v>
          </cell>
        </row>
        <row r="312">
          <cell r="B312">
            <v>445348620</v>
          </cell>
          <cell r="C312">
            <v>445348</v>
          </cell>
          <cell r="D312" t="str">
            <v>ABBY KELLEY FOSTER</v>
          </cell>
          <cell r="E312">
            <v>348</v>
          </cell>
          <cell r="F312" t="str">
            <v>WORCESTER</v>
          </cell>
          <cell r="G312">
            <v>620</v>
          </cell>
          <cell r="H312" t="str">
            <v>BERLIN BOYLSTON</v>
          </cell>
          <cell r="J312">
            <v>161.24620004892728</v>
          </cell>
          <cell r="K312">
            <v>12038</v>
          </cell>
          <cell r="L312">
            <v>7373</v>
          </cell>
          <cell r="M312">
            <v>1188</v>
          </cell>
        </row>
        <row r="313">
          <cell r="B313">
            <v>445348658</v>
          </cell>
          <cell r="C313">
            <v>445348</v>
          </cell>
          <cell r="D313" t="str">
            <v>ABBY KELLEY FOSTER</v>
          </cell>
          <cell r="E313">
            <v>348</v>
          </cell>
          <cell r="F313" t="str">
            <v>WORCESTER</v>
          </cell>
          <cell r="G313">
            <v>658</v>
          </cell>
          <cell r="H313" t="str">
            <v>DUDLEY CHARLTON</v>
          </cell>
          <cell r="J313">
            <v>115.56822666376834</v>
          </cell>
          <cell r="K313">
            <v>16307</v>
          </cell>
          <cell r="L313">
            <v>2539</v>
          </cell>
          <cell r="M313">
            <v>1188</v>
          </cell>
        </row>
        <row r="314">
          <cell r="B314">
            <v>445348753</v>
          </cell>
          <cell r="C314">
            <v>445348</v>
          </cell>
          <cell r="D314" t="str">
            <v>ABBY KELLEY FOSTER</v>
          </cell>
          <cell r="E314">
            <v>348</v>
          </cell>
          <cell r="F314" t="str">
            <v>WORCESTER</v>
          </cell>
          <cell r="G314">
            <v>753</v>
          </cell>
          <cell r="H314" t="str">
            <v>QUABBIN</v>
          </cell>
          <cell r="J314">
            <v>130.24038533556862</v>
          </cell>
          <cell r="K314">
            <v>12989</v>
          </cell>
          <cell r="L314">
            <v>3928</v>
          </cell>
          <cell r="M314">
            <v>1188</v>
          </cell>
        </row>
        <row r="315">
          <cell r="B315">
            <v>445348767</v>
          </cell>
          <cell r="C315">
            <v>445348</v>
          </cell>
          <cell r="D315" t="str">
            <v>ABBY KELLEY FOSTER</v>
          </cell>
          <cell r="E315">
            <v>348</v>
          </cell>
          <cell r="F315" t="str">
            <v>WORCESTER</v>
          </cell>
          <cell r="G315">
            <v>767</v>
          </cell>
          <cell r="H315" t="str">
            <v>SPENCER EAST BROOKFIELD</v>
          </cell>
          <cell r="J315">
            <v>107.07830606137362</v>
          </cell>
          <cell r="K315">
            <v>16104</v>
          </cell>
          <cell r="L315">
            <v>1140</v>
          </cell>
          <cell r="M315">
            <v>1188</v>
          </cell>
        </row>
        <row r="316">
          <cell r="B316">
            <v>445348775</v>
          </cell>
          <cell r="C316">
            <v>445348</v>
          </cell>
          <cell r="D316" t="str">
            <v>ABBY KELLEY FOSTER</v>
          </cell>
          <cell r="E316">
            <v>348</v>
          </cell>
          <cell r="F316" t="str">
            <v>WORCESTER</v>
          </cell>
          <cell r="G316">
            <v>775</v>
          </cell>
          <cell r="H316" t="str">
            <v>WACHUSETT</v>
          </cell>
          <cell r="J316">
            <v>131.23398275463018</v>
          </cell>
          <cell r="K316">
            <v>13413</v>
          </cell>
          <cell r="L316">
            <v>4189</v>
          </cell>
          <cell r="M316">
            <v>1188</v>
          </cell>
        </row>
        <row r="317">
          <cell r="B317">
            <v>446099001</v>
          </cell>
          <cell r="C317">
            <v>446099</v>
          </cell>
          <cell r="D317" t="str">
            <v>FOXBOROUGH REGIONAL</v>
          </cell>
          <cell r="E317">
            <v>99</v>
          </cell>
          <cell r="F317" t="str">
            <v>FOXBOROUGH</v>
          </cell>
          <cell r="G317">
            <v>1</v>
          </cell>
          <cell r="H317" t="str">
            <v>ABINGTON</v>
          </cell>
          <cell r="J317">
            <v>114.4873383037762</v>
          </cell>
          <cell r="K317">
            <v>20131</v>
          </cell>
          <cell r="L317">
            <v>2916</v>
          </cell>
          <cell r="M317">
            <v>1188</v>
          </cell>
        </row>
        <row r="318">
          <cell r="B318">
            <v>446099016</v>
          </cell>
          <cell r="C318">
            <v>446099</v>
          </cell>
          <cell r="D318" t="str">
            <v>FOXBOROUGH REGIONAL</v>
          </cell>
          <cell r="E318">
            <v>99</v>
          </cell>
          <cell r="F318" t="str">
            <v>FOXBOROUGH</v>
          </cell>
          <cell r="G318">
            <v>16</v>
          </cell>
          <cell r="H318" t="str">
            <v>ATTLEBORO</v>
          </cell>
          <cell r="J318">
            <v>101.42627349033111</v>
          </cell>
          <cell r="K318">
            <v>15304</v>
          </cell>
          <cell r="L318">
            <v>218</v>
          </cell>
          <cell r="M318">
            <v>1188</v>
          </cell>
        </row>
        <row r="319">
          <cell r="B319">
            <v>446099018</v>
          </cell>
          <cell r="C319">
            <v>446099</v>
          </cell>
          <cell r="D319" t="str">
            <v>FOXBOROUGH REGIONAL</v>
          </cell>
          <cell r="E319">
            <v>99</v>
          </cell>
          <cell r="F319" t="str">
            <v>FOXBOROUGH</v>
          </cell>
          <cell r="G319">
            <v>18</v>
          </cell>
          <cell r="H319" t="str">
            <v>AVON</v>
          </cell>
          <cell r="J319">
            <v>153.54910940736173</v>
          </cell>
          <cell r="K319">
            <v>14616</v>
          </cell>
          <cell r="L319">
            <v>7827</v>
          </cell>
          <cell r="M319">
            <v>1188</v>
          </cell>
        </row>
        <row r="320">
          <cell r="B320">
            <v>446099025</v>
          </cell>
          <cell r="C320">
            <v>446099</v>
          </cell>
          <cell r="D320" t="str">
            <v>FOXBOROUGH REGIONAL</v>
          </cell>
          <cell r="E320">
            <v>99</v>
          </cell>
          <cell r="F320" t="str">
            <v>FOXBOROUGH</v>
          </cell>
          <cell r="G320">
            <v>25</v>
          </cell>
          <cell r="H320" t="str">
            <v>BELLINGHAM</v>
          </cell>
          <cell r="J320">
            <v>142.01071565466933</v>
          </cell>
          <cell r="K320">
            <v>12931</v>
          </cell>
          <cell r="L320">
            <v>5432</v>
          </cell>
          <cell r="M320">
            <v>1188</v>
          </cell>
        </row>
        <row r="321">
          <cell r="B321">
            <v>446099044</v>
          </cell>
          <cell r="C321">
            <v>446099</v>
          </cell>
          <cell r="D321" t="str">
            <v>FOXBOROUGH REGIONAL</v>
          </cell>
          <cell r="E321">
            <v>99</v>
          </cell>
          <cell r="F321" t="str">
            <v>FOXBOROUGH</v>
          </cell>
          <cell r="G321">
            <v>44</v>
          </cell>
          <cell r="H321" t="str">
            <v>BROCKTON</v>
          </cell>
          <cell r="J321">
            <v>100</v>
          </cell>
          <cell r="K321">
            <v>18379</v>
          </cell>
          <cell r="L321">
            <v>0</v>
          </cell>
          <cell r="M321">
            <v>1188</v>
          </cell>
        </row>
        <row r="322">
          <cell r="B322">
            <v>446099050</v>
          </cell>
          <cell r="C322">
            <v>446099</v>
          </cell>
          <cell r="D322" t="str">
            <v>FOXBOROUGH REGIONAL</v>
          </cell>
          <cell r="E322">
            <v>99</v>
          </cell>
          <cell r="F322" t="str">
            <v>FOXBOROUGH</v>
          </cell>
          <cell r="G322">
            <v>50</v>
          </cell>
          <cell r="H322" t="str">
            <v>CANTON</v>
          </cell>
          <cell r="J322">
            <v>143.68108828905861</v>
          </cell>
          <cell r="K322">
            <v>15478</v>
          </cell>
          <cell r="L322">
            <v>6761</v>
          </cell>
          <cell r="M322">
            <v>1188</v>
          </cell>
        </row>
        <row r="323">
          <cell r="B323">
            <v>446099083</v>
          </cell>
          <cell r="C323">
            <v>446099</v>
          </cell>
          <cell r="D323" t="str">
            <v>FOXBOROUGH REGIONAL</v>
          </cell>
          <cell r="E323">
            <v>99</v>
          </cell>
          <cell r="F323" t="str">
            <v>FOXBOROUGH</v>
          </cell>
          <cell r="G323">
            <v>83</v>
          </cell>
          <cell r="H323" t="str">
            <v>EAST BRIDGEWATER</v>
          </cell>
          <cell r="J323">
            <v>119.80168105052418</v>
          </cell>
          <cell r="K323">
            <v>15779</v>
          </cell>
          <cell r="L323">
            <v>3125</v>
          </cell>
          <cell r="M323">
            <v>1188</v>
          </cell>
        </row>
        <row r="324">
          <cell r="B324">
            <v>446099088</v>
          </cell>
          <cell r="C324">
            <v>446099</v>
          </cell>
          <cell r="D324" t="str">
            <v>FOXBOROUGH REGIONAL</v>
          </cell>
          <cell r="E324">
            <v>99</v>
          </cell>
          <cell r="F324" t="str">
            <v>FOXBOROUGH</v>
          </cell>
          <cell r="G324">
            <v>88</v>
          </cell>
          <cell r="H324" t="str">
            <v>EASTON</v>
          </cell>
          <cell r="J324">
            <v>129.48168183107578</v>
          </cell>
          <cell r="K324">
            <v>15735</v>
          </cell>
          <cell r="L324">
            <v>4639</v>
          </cell>
          <cell r="M324">
            <v>1188</v>
          </cell>
        </row>
        <row r="325">
          <cell r="B325">
            <v>446099095</v>
          </cell>
          <cell r="C325">
            <v>446099</v>
          </cell>
          <cell r="D325" t="str">
            <v>FOXBOROUGH REGIONAL</v>
          </cell>
          <cell r="E325">
            <v>99</v>
          </cell>
          <cell r="F325" t="str">
            <v>FOXBOROUGH</v>
          </cell>
          <cell r="G325">
            <v>95</v>
          </cell>
          <cell r="H325" t="str">
            <v>FALL RIVER</v>
          </cell>
          <cell r="J325">
            <v>100.58789250230713</v>
          </cell>
          <cell r="K325">
            <v>22331</v>
          </cell>
          <cell r="L325">
            <v>131</v>
          </cell>
          <cell r="M325">
            <v>1188</v>
          </cell>
        </row>
        <row r="326">
          <cell r="B326">
            <v>446099099</v>
          </cell>
          <cell r="C326">
            <v>446099</v>
          </cell>
          <cell r="D326" t="str">
            <v>FOXBOROUGH REGIONAL</v>
          </cell>
          <cell r="E326">
            <v>99</v>
          </cell>
          <cell r="F326" t="str">
            <v>FOXBOROUGH</v>
          </cell>
          <cell r="G326">
            <v>99</v>
          </cell>
          <cell r="H326" t="str">
            <v>FOXBOROUGH</v>
          </cell>
          <cell r="J326">
            <v>144.63668839161195</v>
          </cell>
          <cell r="K326">
            <v>15134</v>
          </cell>
          <cell r="L326">
            <v>6755</v>
          </cell>
          <cell r="M326">
            <v>1188</v>
          </cell>
        </row>
        <row r="327">
          <cell r="B327">
            <v>446099101</v>
          </cell>
          <cell r="C327">
            <v>446099</v>
          </cell>
          <cell r="D327" t="str">
            <v>FOXBOROUGH REGIONAL</v>
          </cell>
          <cell r="E327">
            <v>99</v>
          </cell>
          <cell r="F327" t="str">
            <v>FOXBOROUGH</v>
          </cell>
          <cell r="G327">
            <v>101</v>
          </cell>
          <cell r="H327" t="str">
            <v>FRANKLIN</v>
          </cell>
          <cell r="J327">
            <v>135.5104119121672</v>
          </cell>
          <cell r="K327">
            <v>17893</v>
          </cell>
          <cell r="L327">
            <v>6354</v>
          </cell>
          <cell r="M327">
            <v>1188</v>
          </cell>
        </row>
        <row r="328">
          <cell r="B328">
            <v>446099133</v>
          </cell>
          <cell r="C328">
            <v>446099</v>
          </cell>
          <cell r="D328" t="str">
            <v>FOXBOROUGH REGIONAL</v>
          </cell>
          <cell r="E328">
            <v>99</v>
          </cell>
          <cell r="F328" t="str">
            <v>FOXBOROUGH</v>
          </cell>
          <cell r="G328">
            <v>133</v>
          </cell>
          <cell r="H328" t="str">
            <v>HOLBROOK</v>
          </cell>
          <cell r="J328">
            <v>100</v>
          </cell>
          <cell r="K328">
            <v>17698</v>
          </cell>
          <cell r="L328">
            <v>0</v>
          </cell>
          <cell r="M328">
            <v>1188</v>
          </cell>
        </row>
        <row r="329">
          <cell r="B329">
            <v>446099136</v>
          </cell>
          <cell r="C329">
            <v>446099</v>
          </cell>
          <cell r="D329" t="str">
            <v>FOXBOROUGH REGIONAL</v>
          </cell>
          <cell r="E329">
            <v>99</v>
          </cell>
          <cell r="F329" t="str">
            <v>FOXBOROUGH</v>
          </cell>
          <cell r="G329">
            <v>136</v>
          </cell>
          <cell r="H329" t="str">
            <v>HOLLISTON</v>
          </cell>
          <cell r="J329">
            <v>136.62365864015794</v>
          </cell>
          <cell r="K329">
            <v>13601</v>
          </cell>
          <cell r="L329">
            <v>4981</v>
          </cell>
          <cell r="M329">
            <v>1188</v>
          </cell>
        </row>
        <row r="330">
          <cell r="B330">
            <v>446099167</v>
          </cell>
          <cell r="C330">
            <v>446099</v>
          </cell>
          <cell r="D330" t="str">
            <v>FOXBOROUGH REGIONAL</v>
          </cell>
          <cell r="E330">
            <v>99</v>
          </cell>
          <cell r="F330" t="str">
            <v>FOXBOROUGH</v>
          </cell>
          <cell r="G330">
            <v>167</v>
          </cell>
          <cell r="H330" t="str">
            <v>MANSFIELD</v>
          </cell>
          <cell r="J330">
            <v>155.90240397680554</v>
          </cell>
          <cell r="K330">
            <v>15463</v>
          </cell>
          <cell r="L330">
            <v>8644</v>
          </cell>
          <cell r="M330">
            <v>1188</v>
          </cell>
        </row>
        <row r="331">
          <cell r="B331">
            <v>446099182</v>
          </cell>
          <cell r="C331">
            <v>446099</v>
          </cell>
          <cell r="D331" t="str">
            <v>FOXBOROUGH REGIONAL</v>
          </cell>
          <cell r="E331">
            <v>99</v>
          </cell>
          <cell r="F331" t="str">
            <v>FOXBOROUGH</v>
          </cell>
          <cell r="G331">
            <v>182</v>
          </cell>
          <cell r="H331" t="str">
            <v>MIDDLEBOROUGH</v>
          </cell>
          <cell r="J331">
            <v>120.65510980246452</v>
          </cell>
          <cell r="K331">
            <v>15431</v>
          </cell>
          <cell r="L331">
            <v>3187</v>
          </cell>
          <cell r="M331">
            <v>1188</v>
          </cell>
        </row>
        <row r="332">
          <cell r="B332">
            <v>446099208</v>
          </cell>
          <cell r="C332">
            <v>446099</v>
          </cell>
          <cell r="D332" t="str">
            <v>FOXBOROUGH REGIONAL</v>
          </cell>
          <cell r="E332">
            <v>99</v>
          </cell>
          <cell r="F332" t="str">
            <v>FOXBOROUGH</v>
          </cell>
          <cell r="G332">
            <v>208</v>
          </cell>
          <cell r="H332" t="str">
            <v>NORFOLK</v>
          </cell>
          <cell r="J332">
            <v>145.05463337788157</v>
          </cell>
          <cell r="K332">
            <v>16127</v>
          </cell>
          <cell r="L332">
            <v>7266</v>
          </cell>
          <cell r="M332">
            <v>1188</v>
          </cell>
        </row>
        <row r="333">
          <cell r="B333">
            <v>446099212</v>
          </cell>
          <cell r="C333">
            <v>446099</v>
          </cell>
          <cell r="D333" t="str">
            <v>FOXBOROUGH REGIONAL</v>
          </cell>
          <cell r="E333">
            <v>99</v>
          </cell>
          <cell r="F333" t="str">
            <v>FOXBOROUGH</v>
          </cell>
          <cell r="G333">
            <v>212</v>
          </cell>
          <cell r="H333" t="str">
            <v>NORTH ATTLEBOROUGH</v>
          </cell>
          <cell r="J333">
            <v>120.67854249912888</v>
          </cell>
          <cell r="K333">
            <v>15096</v>
          </cell>
          <cell r="L333">
            <v>3122</v>
          </cell>
          <cell r="M333">
            <v>1188</v>
          </cell>
        </row>
        <row r="334">
          <cell r="B334">
            <v>446099218</v>
          </cell>
          <cell r="C334">
            <v>446099</v>
          </cell>
          <cell r="D334" t="str">
            <v>FOXBOROUGH REGIONAL</v>
          </cell>
          <cell r="E334">
            <v>99</v>
          </cell>
          <cell r="F334" t="str">
            <v>FOXBOROUGH</v>
          </cell>
          <cell r="G334">
            <v>218</v>
          </cell>
          <cell r="H334" t="str">
            <v>NORTON</v>
          </cell>
          <cell r="J334">
            <v>144.05307880383219</v>
          </cell>
          <cell r="K334">
            <v>14360</v>
          </cell>
          <cell r="L334">
            <v>6326</v>
          </cell>
          <cell r="M334">
            <v>1188</v>
          </cell>
        </row>
        <row r="335">
          <cell r="B335">
            <v>446099220</v>
          </cell>
          <cell r="C335">
            <v>446099</v>
          </cell>
          <cell r="D335" t="str">
            <v>FOXBOROUGH REGIONAL</v>
          </cell>
          <cell r="E335">
            <v>99</v>
          </cell>
          <cell r="F335" t="str">
            <v>FOXBOROUGH</v>
          </cell>
          <cell r="G335">
            <v>220</v>
          </cell>
          <cell r="H335" t="str">
            <v>NORWOOD</v>
          </cell>
          <cell r="J335">
            <v>135.65970389049588</v>
          </cell>
          <cell r="K335">
            <v>18183</v>
          </cell>
          <cell r="L335">
            <v>6484</v>
          </cell>
          <cell r="M335">
            <v>1188</v>
          </cell>
        </row>
        <row r="336">
          <cell r="B336">
            <v>446099238</v>
          </cell>
          <cell r="C336">
            <v>446099</v>
          </cell>
          <cell r="D336" t="str">
            <v>FOXBOROUGH REGIONAL</v>
          </cell>
          <cell r="E336">
            <v>99</v>
          </cell>
          <cell r="F336" t="str">
            <v>FOXBOROUGH</v>
          </cell>
          <cell r="G336">
            <v>238</v>
          </cell>
          <cell r="H336" t="str">
            <v>PLAINVILLE</v>
          </cell>
          <cell r="J336">
            <v>137.5567051710772</v>
          </cell>
          <cell r="K336">
            <v>13328</v>
          </cell>
          <cell r="L336">
            <v>5006</v>
          </cell>
          <cell r="M336">
            <v>1188</v>
          </cell>
        </row>
        <row r="337">
          <cell r="B337">
            <v>446099244</v>
          </cell>
          <cell r="C337">
            <v>446099</v>
          </cell>
          <cell r="D337" t="str">
            <v>FOXBOROUGH REGIONAL</v>
          </cell>
          <cell r="E337">
            <v>99</v>
          </cell>
          <cell r="F337" t="str">
            <v>FOXBOROUGH</v>
          </cell>
          <cell r="G337">
            <v>244</v>
          </cell>
          <cell r="H337" t="str">
            <v>RANDOLPH</v>
          </cell>
          <cell r="J337">
            <v>124.17352811526767</v>
          </cell>
          <cell r="K337">
            <v>14182</v>
          </cell>
          <cell r="L337">
            <v>3428</v>
          </cell>
          <cell r="M337">
            <v>1188</v>
          </cell>
        </row>
        <row r="338">
          <cell r="B338">
            <v>446099265</v>
          </cell>
          <cell r="C338">
            <v>446099</v>
          </cell>
          <cell r="D338" t="str">
            <v>FOXBOROUGH REGIONAL</v>
          </cell>
          <cell r="E338">
            <v>99</v>
          </cell>
          <cell r="F338" t="str">
            <v>FOXBOROUGH</v>
          </cell>
          <cell r="G338">
            <v>265</v>
          </cell>
          <cell r="H338" t="str">
            <v>SEEKONK</v>
          </cell>
          <cell r="J338">
            <v>138.4296564373937</v>
          </cell>
          <cell r="K338">
            <v>11997</v>
          </cell>
          <cell r="L338">
            <v>4610</v>
          </cell>
          <cell r="M338">
            <v>1188</v>
          </cell>
        </row>
        <row r="339">
          <cell r="B339">
            <v>446099266</v>
          </cell>
          <cell r="C339">
            <v>446099</v>
          </cell>
          <cell r="D339" t="str">
            <v>FOXBOROUGH REGIONAL</v>
          </cell>
          <cell r="E339">
            <v>99</v>
          </cell>
          <cell r="F339" t="str">
            <v>FOXBOROUGH</v>
          </cell>
          <cell r="G339">
            <v>266</v>
          </cell>
          <cell r="H339" t="str">
            <v>SHARON</v>
          </cell>
          <cell r="J339">
            <v>154.64349865130973</v>
          </cell>
          <cell r="K339">
            <v>16050</v>
          </cell>
          <cell r="L339">
            <v>8770</v>
          </cell>
          <cell r="M339">
            <v>1188</v>
          </cell>
        </row>
        <row r="340">
          <cell r="B340">
            <v>446099285</v>
          </cell>
          <cell r="C340">
            <v>446099</v>
          </cell>
          <cell r="D340" t="str">
            <v>FOXBOROUGH REGIONAL</v>
          </cell>
          <cell r="E340">
            <v>99</v>
          </cell>
          <cell r="F340" t="str">
            <v>FOXBOROUGH</v>
          </cell>
          <cell r="G340">
            <v>285</v>
          </cell>
          <cell r="H340" t="str">
            <v>STOUGHTON</v>
          </cell>
          <cell r="J340">
            <v>122.11300925553215</v>
          </cell>
          <cell r="K340">
            <v>15640</v>
          </cell>
          <cell r="L340">
            <v>3458</v>
          </cell>
          <cell r="M340">
            <v>1188</v>
          </cell>
        </row>
        <row r="341">
          <cell r="B341">
            <v>446099293</v>
          </cell>
          <cell r="C341">
            <v>446099</v>
          </cell>
          <cell r="D341" t="str">
            <v>FOXBOROUGH REGIONAL</v>
          </cell>
          <cell r="E341">
            <v>99</v>
          </cell>
          <cell r="F341" t="str">
            <v>FOXBOROUGH</v>
          </cell>
          <cell r="G341">
            <v>293</v>
          </cell>
          <cell r="H341" t="str">
            <v>TAUNTON</v>
          </cell>
          <cell r="J341">
            <v>101.88440828185294</v>
          </cell>
          <cell r="K341">
            <v>18130</v>
          </cell>
          <cell r="L341">
            <v>342</v>
          </cell>
          <cell r="M341">
            <v>1188</v>
          </cell>
        </row>
        <row r="342">
          <cell r="B342">
            <v>446099307</v>
          </cell>
          <cell r="C342">
            <v>446099</v>
          </cell>
          <cell r="D342" t="str">
            <v>FOXBOROUGH REGIONAL</v>
          </cell>
          <cell r="E342">
            <v>99</v>
          </cell>
          <cell r="F342" t="str">
            <v>FOXBOROUGH</v>
          </cell>
          <cell r="G342">
            <v>307</v>
          </cell>
          <cell r="H342" t="str">
            <v>WALPOLE</v>
          </cell>
          <cell r="J342">
            <v>139.09045871666822</v>
          </cell>
          <cell r="K342">
            <v>14638</v>
          </cell>
          <cell r="L342">
            <v>5722</v>
          </cell>
          <cell r="M342">
            <v>1188</v>
          </cell>
        </row>
        <row r="343">
          <cell r="B343">
            <v>446099323</v>
          </cell>
          <cell r="C343">
            <v>446099</v>
          </cell>
          <cell r="D343" t="str">
            <v>FOXBOROUGH REGIONAL</v>
          </cell>
          <cell r="E343">
            <v>99</v>
          </cell>
          <cell r="F343" t="str">
            <v>FOXBOROUGH</v>
          </cell>
          <cell r="G343">
            <v>323</v>
          </cell>
          <cell r="H343" t="str">
            <v>WEST BRIDGEWATER</v>
          </cell>
          <cell r="J343">
            <v>137.77103742647321</v>
          </cell>
          <cell r="K343">
            <v>12155</v>
          </cell>
          <cell r="L343">
            <v>4591</v>
          </cell>
          <cell r="M343">
            <v>1188</v>
          </cell>
        </row>
        <row r="344">
          <cell r="B344">
            <v>446099350</v>
          </cell>
          <cell r="C344">
            <v>446099</v>
          </cell>
          <cell r="D344" t="str">
            <v>FOXBOROUGH REGIONAL</v>
          </cell>
          <cell r="E344">
            <v>99</v>
          </cell>
          <cell r="F344" t="str">
            <v>FOXBOROUGH</v>
          </cell>
          <cell r="G344">
            <v>350</v>
          </cell>
          <cell r="H344" t="str">
            <v>WRENTHAM</v>
          </cell>
          <cell r="J344">
            <v>150.72971891063213</v>
          </cell>
          <cell r="K344">
            <v>14439</v>
          </cell>
          <cell r="L344">
            <v>7325</v>
          </cell>
          <cell r="M344">
            <v>1188</v>
          </cell>
        </row>
        <row r="345">
          <cell r="B345">
            <v>446099625</v>
          </cell>
          <cell r="C345">
            <v>446099</v>
          </cell>
          <cell r="D345" t="str">
            <v>FOXBOROUGH REGIONAL</v>
          </cell>
          <cell r="E345">
            <v>99</v>
          </cell>
          <cell r="F345" t="str">
            <v>FOXBOROUGH</v>
          </cell>
          <cell r="G345">
            <v>625</v>
          </cell>
          <cell r="H345" t="str">
            <v>BRIDGEWATER RAYNHAM</v>
          </cell>
          <cell r="J345">
            <v>106.82761610603377</v>
          </cell>
          <cell r="K345">
            <v>15291</v>
          </cell>
          <cell r="L345">
            <v>1044</v>
          </cell>
          <cell r="M345">
            <v>1188</v>
          </cell>
        </row>
        <row r="346">
          <cell r="B346">
            <v>446099650</v>
          </cell>
          <cell r="C346">
            <v>446099</v>
          </cell>
          <cell r="D346" t="str">
            <v>FOXBOROUGH REGIONAL</v>
          </cell>
          <cell r="E346">
            <v>99</v>
          </cell>
          <cell r="F346" t="str">
            <v>FOXBOROUGH</v>
          </cell>
          <cell r="G346">
            <v>650</v>
          </cell>
          <cell r="H346" t="str">
            <v>DIGHTON REHOBOTH</v>
          </cell>
          <cell r="J346">
            <v>134.12758599956231</v>
          </cell>
          <cell r="K346">
            <v>18636</v>
          </cell>
          <cell r="L346">
            <v>6360</v>
          </cell>
          <cell r="M346">
            <v>1188</v>
          </cell>
        </row>
        <row r="347">
          <cell r="B347">
            <v>446099690</v>
          </cell>
          <cell r="C347">
            <v>446099</v>
          </cell>
          <cell r="D347" t="str">
            <v>FOXBOROUGH REGIONAL</v>
          </cell>
          <cell r="E347">
            <v>99</v>
          </cell>
          <cell r="F347" t="str">
            <v>FOXBOROUGH</v>
          </cell>
          <cell r="G347">
            <v>690</v>
          </cell>
          <cell r="H347" t="str">
            <v>KING PHILIP</v>
          </cell>
          <cell r="J347">
            <v>139.66383448740385</v>
          </cell>
          <cell r="K347">
            <v>13079</v>
          </cell>
          <cell r="L347">
            <v>5188</v>
          </cell>
          <cell r="M347">
            <v>1188</v>
          </cell>
        </row>
        <row r="348">
          <cell r="B348">
            <v>446099780</v>
          </cell>
          <cell r="C348">
            <v>446099</v>
          </cell>
          <cell r="D348" t="str">
            <v>FOXBOROUGH REGIONAL</v>
          </cell>
          <cell r="E348">
            <v>99</v>
          </cell>
          <cell r="F348" t="str">
            <v>FOXBOROUGH</v>
          </cell>
          <cell r="G348">
            <v>780</v>
          </cell>
          <cell r="H348" t="str">
            <v>WHITMAN HANSON</v>
          </cell>
          <cell r="J348">
            <v>118.30149843937234</v>
          </cell>
          <cell r="K348">
            <v>18244</v>
          </cell>
          <cell r="L348">
            <v>3339</v>
          </cell>
          <cell r="M348">
            <v>1188</v>
          </cell>
        </row>
        <row r="349">
          <cell r="B349">
            <v>447101025</v>
          </cell>
          <cell r="C349">
            <v>447101</v>
          </cell>
          <cell r="D349" t="str">
            <v>BENJAMIN FRANKLIN CLASSICAL</v>
          </cell>
          <cell r="E349">
            <v>101</v>
          </cell>
          <cell r="F349" t="str">
            <v>FRANKLIN</v>
          </cell>
          <cell r="G349">
            <v>25</v>
          </cell>
          <cell r="H349" t="str">
            <v>BELLINGHAM</v>
          </cell>
          <cell r="J349">
            <v>142.01071565466933</v>
          </cell>
          <cell r="K349">
            <v>13436</v>
          </cell>
          <cell r="L349">
            <v>5645</v>
          </cell>
          <cell r="M349">
            <v>1188</v>
          </cell>
        </row>
        <row r="350">
          <cell r="B350">
            <v>447101101</v>
          </cell>
          <cell r="C350">
            <v>447101</v>
          </cell>
          <cell r="D350" t="str">
            <v>BENJAMIN FRANKLIN CLASSICAL</v>
          </cell>
          <cell r="E350">
            <v>101</v>
          </cell>
          <cell r="F350" t="str">
            <v>FRANKLIN</v>
          </cell>
          <cell r="G350">
            <v>101</v>
          </cell>
          <cell r="H350" t="str">
            <v>FRANKLIN</v>
          </cell>
          <cell r="J350">
            <v>135.5104119121672</v>
          </cell>
          <cell r="K350">
            <v>12479</v>
          </cell>
          <cell r="L350">
            <v>4431</v>
          </cell>
          <cell r="M350">
            <v>1188</v>
          </cell>
        </row>
        <row r="351">
          <cell r="B351">
            <v>447101136</v>
          </cell>
          <cell r="C351">
            <v>447101</v>
          </cell>
          <cell r="D351" t="str">
            <v>BENJAMIN FRANKLIN CLASSICAL</v>
          </cell>
          <cell r="E351">
            <v>101</v>
          </cell>
          <cell r="F351" t="str">
            <v>FRANKLIN</v>
          </cell>
          <cell r="G351">
            <v>136</v>
          </cell>
          <cell r="H351" t="str">
            <v>HOLLISTON</v>
          </cell>
          <cell r="J351">
            <v>136.62365864015794</v>
          </cell>
          <cell r="K351">
            <v>15626</v>
          </cell>
          <cell r="L351">
            <v>5723</v>
          </cell>
          <cell r="M351">
            <v>1188</v>
          </cell>
        </row>
        <row r="352">
          <cell r="B352">
            <v>447101138</v>
          </cell>
          <cell r="C352">
            <v>447101</v>
          </cell>
          <cell r="D352" t="str">
            <v>BENJAMIN FRANKLIN CLASSICAL</v>
          </cell>
          <cell r="E352">
            <v>101</v>
          </cell>
          <cell r="F352" t="str">
            <v>FRANKLIN</v>
          </cell>
          <cell r="G352">
            <v>138</v>
          </cell>
          <cell r="H352" t="str">
            <v>HOPEDALE</v>
          </cell>
          <cell r="J352">
            <v>154.98401851060657</v>
          </cell>
          <cell r="K352">
            <v>13201</v>
          </cell>
          <cell r="L352">
            <v>7258</v>
          </cell>
          <cell r="M352">
            <v>1188</v>
          </cell>
        </row>
        <row r="353">
          <cell r="B353">
            <v>447101170</v>
          </cell>
          <cell r="C353">
            <v>447101</v>
          </cell>
          <cell r="D353" t="str">
            <v>BENJAMIN FRANKLIN CLASSICAL</v>
          </cell>
          <cell r="E353">
            <v>101</v>
          </cell>
          <cell r="F353" t="str">
            <v>FRANKLIN</v>
          </cell>
          <cell r="G353">
            <v>170</v>
          </cell>
          <cell r="H353" t="str">
            <v>MARLBOROUGH</v>
          </cell>
          <cell r="J353">
            <v>111.21986583481136</v>
          </cell>
          <cell r="K353">
            <v>11907</v>
          </cell>
          <cell r="L353">
            <v>1336</v>
          </cell>
          <cell r="M353">
            <v>1188</v>
          </cell>
        </row>
        <row r="354">
          <cell r="B354">
            <v>447101177</v>
          </cell>
          <cell r="C354">
            <v>447101</v>
          </cell>
          <cell r="D354" t="str">
            <v>BENJAMIN FRANKLIN CLASSICAL</v>
          </cell>
          <cell r="E354">
            <v>101</v>
          </cell>
          <cell r="F354" t="str">
            <v>FRANKLIN</v>
          </cell>
          <cell r="G354">
            <v>177</v>
          </cell>
          <cell r="H354" t="str">
            <v>MEDWAY</v>
          </cell>
          <cell r="J354">
            <v>138.06508502248184</v>
          </cell>
          <cell r="K354">
            <v>12190</v>
          </cell>
          <cell r="L354">
            <v>4640</v>
          </cell>
          <cell r="M354">
            <v>1188</v>
          </cell>
        </row>
        <row r="355">
          <cell r="B355">
            <v>447101185</v>
          </cell>
          <cell r="C355">
            <v>447101</v>
          </cell>
          <cell r="D355" t="str">
            <v>BENJAMIN FRANKLIN CLASSICAL</v>
          </cell>
          <cell r="E355">
            <v>101</v>
          </cell>
          <cell r="F355" t="str">
            <v>FRANKLIN</v>
          </cell>
          <cell r="G355">
            <v>185</v>
          </cell>
          <cell r="H355" t="str">
            <v>MILFORD</v>
          </cell>
          <cell r="J355">
            <v>114.29832456419318</v>
          </cell>
          <cell r="K355">
            <v>15564</v>
          </cell>
          <cell r="L355">
            <v>2225</v>
          </cell>
          <cell r="M355">
            <v>1188</v>
          </cell>
        </row>
        <row r="356">
          <cell r="B356">
            <v>447101187</v>
          </cell>
          <cell r="C356">
            <v>447101</v>
          </cell>
          <cell r="D356" t="str">
            <v>BENJAMIN FRANKLIN CLASSICAL</v>
          </cell>
          <cell r="E356">
            <v>101</v>
          </cell>
          <cell r="F356" t="str">
            <v>FRANKLIN</v>
          </cell>
          <cell r="G356">
            <v>187</v>
          </cell>
          <cell r="H356" t="str">
            <v>MILLIS</v>
          </cell>
          <cell r="J356">
            <v>161.99837960532065</v>
          </cell>
          <cell r="K356">
            <v>11511</v>
          </cell>
          <cell r="L356">
            <v>7137</v>
          </cell>
          <cell r="M356">
            <v>1188</v>
          </cell>
        </row>
        <row r="357">
          <cell r="B357">
            <v>447101208</v>
          </cell>
          <cell r="C357">
            <v>447101</v>
          </cell>
          <cell r="D357" t="str">
            <v>BENJAMIN FRANKLIN CLASSICAL</v>
          </cell>
          <cell r="E357">
            <v>101</v>
          </cell>
          <cell r="F357" t="str">
            <v>FRANKLIN</v>
          </cell>
          <cell r="G357">
            <v>208</v>
          </cell>
          <cell r="H357" t="str">
            <v>NORFOLK</v>
          </cell>
          <cell r="J357">
            <v>145.05463337788157</v>
          </cell>
          <cell r="K357">
            <v>12161</v>
          </cell>
          <cell r="L357">
            <v>5479</v>
          </cell>
          <cell r="M357">
            <v>1188</v>
          </cell>
        </row>
        <row r="358">
          <cell r="B358">
            <v>447101212</v>
          </cell>
          <cell r="C358">
            <v>447101</v>
          </cell>
          <cell r="D358" t="str">
            <v>BENJAMIN FRANKLIN CLASSICAL</v>
          </cell>
          <cell r="E358">
            <v>101</v>
          </cell>
          <cell r="F358" t="str">
            <v>FRANKLIN</v>
          </cell>
          <cell r="G358">
            <v>212</v>
          </cell>
          <cell r="H358" t="str">
            <v>NORTH ATTLEBOROUGH</v>
          </cell>
          <cell r="J358">
            <v>120.67854249912888</v>
          </cell>
          <cell r="K358">
            <v>11906</v>
          </cell>
          <cell r="L358">
            <v>2462</v>
          </cell>
          <cell r="M358">
            <v>1188</v>
          </cell>
        </row>
        <row r="359">
          <cell r="B359">
            <v>447101214</v>
          </cell>
          <cell r="C359">
            <v>447101</v>
          </cell>
          <cell r="D359" t="str">
            <v>BENJAMIN FRANKLIN CLASSICAL</v>
          </cell>
          <cell r="E359">
            <v>101</v>
          </cell>
          <cell r="F359" t="str">
            <v>FRANKLIN</v>
          </cell>
          <cell r="G359">
            <v>214</v>
          </cell>
          <cell r="H359" t="str">
            <v>NORTHBRIDGE</v>
          </cell>
          <cell r="J359">
            <v>111.64219909984192</v>
          </cell>
          <cell r="K359">
            <v>16598</v>
          </cell>
          <cell r="L359">
            <v>1932</v>
          </cell>
          <cell r="M359">
            <v>1188</v>
          </cell>
        </row>
        <row r="360">
          <cell r="B360">
            <v>447101218</v>
          </cell>
          <cell r="C360">
            <v>447101</v>
          </cell>
          <cell r="D360" t="str">
            <v>BENJAMIN FRANKLIN CLASSICAL</v>
          </cell>
          <cell r="E360">
            <v>101</v>
          </cell>
          <cell r="F360" t="str">
            <v>FRANKLIN</v>
          </cell>
          <cell r="G360">
            <v>218</v>
          </cell>
          <cell r="H360" t="str">
            <v>NORTON</v>
          </cell>
          <cell r="J360">
            <v>144.05307880383219</v>
          </cell>
          <cell r="K360">
            <v>11707</v>
          </cell>
          <cell r="L360">
            <v>5157</v>
          </cell>
          <cell r="M360">
            <v>1188</v>
          </cell>
        </row>
        <row r="361">
          <cell r="B361">
            <v>447101238</v>
          </cell>
          <cell r="C361">
            <v>447101</v>
          </cell>
          <cell r="D361" t="str">
            <v>BENJAMIN FRANKLIN CLASSICAL</v>
          </cell>
          <cell r="E361">
            <v>101</v>
          </cell>
          <cell r="F361" t="str">
            <v>FRANKLIN</v>
          </cell>
          <cell r="G361">
            <v>238</v>
          </cell>
          <cell r="H361" t="str">
            <v>PLAINVILLE</v>
          </cell>
          <cell r="J361">
            <v>137.5567051710772</v>
          </cell>
          <cell r="K361">
            <v>12972</v>
          </cell>
          <cell r="L361">
            <v>4872</v>
          </cell>
          <cell r="M361">
            <v>1188</v>
          </cell>
        </row>
        <row r="362">
          <cell r="B362">
            <v>447101290</v>
          </cell>
          <cell r="C362">
            <v>447101</v>
          </cell>
          <cell r="D362" t="str">
            <v>BENJAMIN FRANKLIN CLASSICAL</v>
          </cell>
          <cell r="E362">
            <v>101</v>
          </cell>
          <cell r="F362" t="str">
            <v>FRANKLIN</v>
          </cell>
          <cell r="G362">
            <v>290</v>
          </cell>
          <cell r="H362" t="str">
            <v>SUTTON</v>
          </cell>
          <cell r="J362">
            <v>140.27431140698457</v>
          </cell>
          <cell r="K362">
            <v>11850</v>
          </cell>
          <cell r="L362">
            <v>4773</v>
          </cell>
          <cell r="M362">
            <v>1188</v>
          </cell>
        </row>
        <row r="363">
          <cell r="B363">
            <v>447101307</v>
          </cell>
          <cell r="C363">
            <v>447101</v>
          </cell>
          <cell r="D363" t="str">
            <v>BENJAMIN FRANKLIN CLASSICAL</v>
          </cell>
          <cell r="E363">
            <v>101</v>
          </cell>
          <cell r="F363" t="str">
            <v>FRANKLIN</v>
          </cell>
          <cell r="G363">
            <v>307</v>
          </cell>
          <cell r="H363" t="str">
            <v>WALPOLE</v>
          </cell>
          <cell r="J363">
            <v>139.09045871666822</v>
          </cell>
          <cell r="K363">
            <v>12326</v>
          </cell>
          <cell r="L363">
            <v>4818</v>
          </cell>
          <cell r="M363">
            <v>1188</v>
          </cell>
        </row>
        <row r="364">
          <cell r="B364">
            <v>447101321</v>
          </cell>
          <cell r="C364">
            <v>447101</v>
          </cell>
          <cell r="D364" t="str">
            <v>BENJAMIN FRANKLIN CLASSICAL</v>
          </cell>
          <cell r="E364">
            <v>101</v>
          </cell>
          <cell r="F364" t="str">
            <v>FRANKLIN</v>
          </cell>
          <cell r="G364">
            <v>321</v>
          </cell>
          <cell r="H364" t="str">
            <v>WESTBOROUGH</v>
          </cell>
          <cell r="J364">
            <v>153.23225432946225</v>
          </cell>
          <cell r="K364">
            <v>16970</v>
          </cell>
          <cell r="L364">
            <v>9034</v>
          </cell>
          <cell r="M364">
            <v>1188</v>
          </cell>
        </row>
        <row r="365">
          <cell r="B365">
            <v>447101350</v>
          </cell>
          <cell r="C365">
            <v>447101</v>
          </cell>
          <cell r="D365" t="str">
            <v>BENJAMIN FRANKLIN CLASSICAL</v>
          </cell>
          <cell r="E365">
            <v>101</v>
          </cell>
          <cell r="F365" t="str">
            <v>FRANKLIN</v>
          </cell>
          <cell r="G365">
            <v>350</v>
          </cell>
          <cell r="H365" t="str">
            <v>WRENTHAM</v>
          </cell>
          <cell r="J365">
            <v>150.72971891063213</v>
          </cell>
          <cell r="K365">
            <v>12933</v>
          </cell>
          <cell r="L365">
            <v>6561</v>
          </cell>
          <cell r="M365">
            <v>1188</v>
          </cell>
        </row>
        <row r="366">
          <cell r="B366">
            <v>447101622</v>
          </cell>
          <cell r="C366">
            <v>447101</v>
          </cell>
          <cell r="D366" t="str">
            <v>BENJAMIN FRANKLIN CLASSICAL</v>
          </cell>
          <cell r="E366">
            <v>101</v>
          </cell>
          <cell r="F366" t="str">
            <v>FRANKLIN</v>
          </cell>
          <cell r="G366">
            <v>622</v>
          </cell>
          <cell r="H366" t="str">
            <v>BLACKSTONE MILLVILLE</v>
          </cell>
          <cell r="J366">
            <v>119.20025250176289</v>
          </cell>
          <cell r="K366">
            <v>12892</v>
          </cell>
          <cell r="L366">
            <v>2475</v>
          </cell>
          <cell r="M366">
            <v>1188</v>
          </cell>
        </row>
        <row r="367">
          <cell r="B367">
            <v>447101690</v>
          </cell>
          <cell r="C367">
            <v>447101</v>
          </cell>
          <cell r="D367" t="str">
            <v>BENJAMIN FRANKLIN CLASSICAL</v>
          </cell>
          <cell r="E367">
            <v>101</v>
          </cell>
          <cell r="F367" t="str">
            <v>FRANKLIN</v>
          </cell>
          <cell r="G367">
            <v>690</v>
          </cell>
          <cell r="H367" t="str">
            <v>KING PHILIP</v>
          </cell>
          <cell r="J367">
            <v>139.66383448740385</v>
          </cell>
          <cell r="K367">
            <v>13687</v>
          </cell>
          <cell r="L367">
            <v>5429</v>
          </cell>
          <cell r="M367">
            <v>1188</v>
          </cell>
        </row>
        <row r="368">
          <cell r="B368">
            <v>447101710</v>
          </cell>
          <cell r="C368">
            <v>447101</v>
          </cell>
          <cell r="D368" t="str">
            <v>BENJAMIN FRANKLIN CLASSICAL</v>
          </cell>
          <cell r="E368">
            <v>101</v>
          </cell>
          <cell r="F368" t="str">
            <v>FRANKLIN</v>
          </cell>
          <cell r="G368">
            <v>710</v>
          </cell>
          <cell r="H368" t="str">
            <v>MENDON UPTON</v>
          </cell>
          <cell r="J368">
            <v>150.92960388681342</v>
          </cell>
          <cell r="K368">
            <v>12019</v>
          </cell>
          <cell r="L368">
            <v>6121</v>
          </cell>
          <cell r="M368">
            <v>1188</v>
          </cell>
        </row>
        <row r="369">
          <cell r="B369">
            <v>449035001</v>
          </cell>
          <cell r="C369">
            <v>449035</v>
          </cell>
          <cell r="D369" t="str">
            <v>BOSTON COLLEGIATE</v>
          </cell>
          <cell r="E369">
            <v>35</v>
          </cell>
          <cell r="F369" t="str">
            <v>BOSTON</v>
          </cell>
          <cell r="G369">
            <v>1</v>
          </cell>
          <cell r="H369" t="str">
            <v>ABINGTON</v>
          </cell>
          <cell r="J369">
            <v>114.4873383037762</v>
          </cell>
          <cell r="K369">
            <v>13846</v>
          </cell>
          <cell r="L369">
            <v>2006</v>
          </cell>
          <cell r="M369">
            <v>1188</v>
          </cell>
        </row>
        <row r="370">
          <cell r="B370">
            <v>449035018</v>
          </cell>
          <cell r="C370">
            <v>449035</v>
          </cell>
          <cell r="D370" t="str">
            <v>BOSTON COLLEGIATE</v>
          </cell>
          <cell r="E370">
            <v>35</v>
          </cell>
          <cell r="F370" t="str">
            <v>BOSTON</v>
          </cell>
          <cell r="G370">
            <v>18</v>
          </cell>
          <cell r="H370" t="str">
            <v>AVON</v>
          </cell>
          <cell r="J370">
            <v>153.54910940736173</v>
          </cell>
          <cell r="K370">
            <v>19614</v>
          </cell>
          <cell r="L370">
            <v>10503</v>
          </cell>
          <cell r="M370">
            <v>1188</v>
          </cell>
        </row>
        <row r="371">
          <cell r="B371">
            <v>449035035</v>
          </cell>
          <cell r="C371">
            <v>449035</v>
          </cell>
          <cell r="D371" t="str">
            <v>BOSTON COLLEGIATE</v>
          </cell>
          <cell r="E371">
            <v>35</v>
          </cell>
          <cell r="F371" t="str">
            <v>BOSTON</v>
          </cell>
          <cell r="G371">
            <v>35</v>
          </cell>
          <cell r="H371" t="str">
            <v>BOSTON</v>
          </cell>
          <cell r="J371">
            <v>135.56595250855173</v>
          </cell>
          <cell r="K371">
            <v>17426</v>
          </cell>
          <cell r="L371">
            <v>6198</v>
          </cell>
          <cell r="M371">
            <v>1188</v>
          </cell>
        </row>
        <row r="372">
          <cell r="B372">
            <v>449035044</v>
          </cell>
          <cell r="C372">
            <v>449035</v>
          </cell>
          <cell r="D372" t="str">
            <v>BOSTON COLLEGIATE</v>
          </cell>
          <cell r="E372">
            <v>35</v>
          </cell>
          <cell r="F372" t="str">
            <v>BOSTON</v>
          </cell>
          <cell r="G372">
            <v>44</v>
          </cell>
          <cell r="H372" t="str">
            <v>BROCKTON</v>
          </cell>
          <cell r="J372">
            <v>100</v>
          </cell>
          <cell r="K372">
            <v>18506</v>
          </cell>
          <cell r="L372">
            <v>0</v>
          </cell>
          <cell r="M372">
            <v>1188</v>
          </cell>
        </row>
        <row r="373">
          <cell r="B373">
            <v>449035073</v>
          </cell>
          <cell r="C373">
            <v>449035</v>
          </cell>
          <cell r="D373" t="str">
            <v>BOSTON COLLEGIATE</v>
          </cell>
          <cell r="E373">
            <v>35</v>
          </cell>
          <cell r="F373" t="str">
            <v>BOSTON</v>
          </cell>
          <cell r="G373">
            <v>73</v>
          </cell>
          <cell r="H373" t="str">
            <v>DEDHAM</v>
          </cell>
          <cell r="J373">
            <v>172.27033734957016</v>
          </cell>
          <cell r="K373">
            <v>19929</v>
          </cell>
          <cell r="L373">
            <v>14403</v>
          </cell>
          <cell r="M373">
            <v>1188</v>
          </cell>
        </row>
        <row r="374">
          <cell r="B374">
            <v>449035163</v>
          </cell>
          <cell r="C374">
            <v>449035</v>
          </cell>
          <cell r="D374" t="str">
            <v>BOSTON COLLEGIATE</v>
          </cell>
          <cell r="E374">
            <v>35</v>
          </cell>
          <cell r="F374" t="str">
            <v>BOSTON</v>
          </cell>
          <cell r="G374">
            <v>163</v>
          </cell>
          <cell r="H374" t="str">
            <v>LYNN</v>
          </cell>
          <cell r="J374">
            <v>100.01346280490802</v>
          </cell>
          <cell r="K374">
            <v>23170</v>
          </cell>
          <cell r="L374">
            <v>3</v>
          </cell>
          <cell r="M374">
            <v>1188</v>
          </cell>
        </row>
        <row r="375">
          <cell r="B375">
            <v>449035243</v>
          </cell>
          <cell r="C375">
            <v>449035</v>
          </cell>
          <cell r="D375" t="str">
            <v>BOSTON COLLEGIATE</v>
          </cell>
          <cell r="E375">
            <v>35</v>
          </cell>
          <cell r="F375" t="str">
            <v>BOSTON</v>
          </cell>
          <cell r="G375">
            <v>243</v>
          </cell>
          <cell r="H375" t="str">
            <v>QUINCY</v>
          </cell>
          <cell r="J375">
            <v>113.02199405799442</v>
          </cell>
          <cell r="K375">
            <v>16728</v>
          </cell>
          <cell r="L375">
            <v>2178</v>
          </cell>
          <cell r="M375">
            <v>1188</v>
          </cell>
        </row>
        <row r="376">
          <cell r="B376">
            <v>449035244</v>
          </cell>
          <cell r="C376">
            <v>449035</v>
          </cell>
          <cell r="D376" t="str">
            <v>BOSTON COLLEGIATE</v>
          </cell>
          <cell r="E376">
            <v>35</v>
          </cell>
          <cell r="F376" t="str">
            <v>BOSTON</v>
          </cell>
          <cell r="G376">
            <v>244</v>
          </cell>
          <cell r="H376" t="str">
            <v>RANDOLPH</v>
          </cell>
          <cell r="J376">
            <v>124.17352811526767</v>
          </cell>
          <cell r="K376">
            <v>15415</v>
          </cell>
          <cell r="L376">
            <v>3726</v>
          </cell>
          <cell r="M376">
            <v>1188</v>
          </cell>
        </row>
        <row r="377">
          <cell r="B377">
            <v>449035285</v>
          </cell>
          <cell r="C377">
            <v>449035</v>
          </cell>
          <cell r="D377" t="str">
            <v>BOSTON COLLEGIATE</v>
          </cell>
          <cell r="E377">
            <v>35</v>
          </cell>
          <cell r="F377" t="str">
            <v>BOSTON</v>
          </cell>
          <cell r="G377">
            <v>285</v>
          </cell>
          <cell r="H377" t="str">
            <v>STOUGHTON</v>
          </cell>
          <cell r="J377">
            <v>122.11300925553215</v>
          </cell>
          <cell r="K377">
            <v>13846</v>
          </cell>
          <cell r="L377">
            <v>3062</v>
          </cell>
          <cell r="M377">
            <v>1188</v>
          </cell>
        </row>
        <row r="378">
          <cell r="B378">
            <v>450086008</v>
          </cell>
          <cell r="C378">
            <v>450086</v>
          </cell>
          <cell r="D378" t="str">
            <v>HILLTOWN COOPERATIVE</v>
          </cell>
          <cell r="E378">
            <v>86</v>
          </cell>
          <cell r="F378" t="str">
            <v>EASTHAMPTON</v>
          </cell>
          <cell r="G378">
            <v>8</v>
          </cell>
          <cell r="H378" t="str">
            <v>AMHERST</v>
          </cell>
          <cell r="J378">
            <v>200.70137455278081</v>
          </cell>
          <cell r="K378">
            <v>11275</v>
          </cell>
          <cell r="L378">
            <v>11354</v>
          </cell>
          <cell r="M378">
            <v>1188</v>
          </cell>
        </row>
        <row r="379">
          <cell r="B379">
            <v>450086074</v>
          </cell>
          <cell r="C379">
            <v>450086</v>
          </cell>
          <cell r="D379" t="str">
            <v>HILLTOWN COOPERATIVE</v>
          </cell>
          <cell r="E379">
            <v>86</v>
          </cell>
          <cell r="F379" t="str">
            <v>EASTHAMPTON</v>
          </cell>
          <cell r="G379">
            <v>74</v>
          </cell>
          <cell r="H379" t="str">
            <v>DEERFIELD</v>
          </cell>
          <cell r="J379">
            <v>199.90422664421627</v>
          </cell>
          <cell r="K379">
            <v>11462</v>
          </cell>
          <cell r="L379">
            <v>11451</v>
          </cell>
          <cell r="M379">
            <v>1188</v>
          </cell>
        </row>
        <row r="380">
          <cell r="B380">
            <v>450086086</v>
          </cell>
          <cell r="C380">
            <v>450086</v>
          </cell>
          <cell r="D380" t="str">
            <v>HILLTOWN COOPERATIVE</v>
          </cell>
          <cell r="E380">
            <v>86</v>
          </cell>
          <cell r="F380" t="str">
            <v>EASTHAMPTON</v>
          </cell>
          <cell r="G380">
            <v>86</v>
          </cell>
          <cell r="H380" t="str">
            <v>EASTHAMPTON</v>
          </cell>
          <cell r="J380">
            <v>115.45248310009183</v>
          </cell>
          <cell r="K380">
            <v>12813</v>
          </cell>
          <cell r="L380">
            <v>1980</v>
          </cell>
          <cell r="M380">
            <v>1188</v>
          </cell>
        </row>
        <row r="381">
          <cell r="B381">
            <v>450086114</v>
          </cell>
          <cell r="C381">
            <v>450086</v>
          </cell>
          <cell r="D381" t="str">
            <v>HILLTOWN COOPERATIVE</v>
          </cell>
          <cell r="E381">
            <v>86</v>
          </cell>
          <cell r="F381" t="str">
            <v>EASTHAMPTON</v>
          </cell>
          <cell r="G381">
            <v>114</v>
          </cell>
          <cell r="H381" t="str">
            <v>GREENFIELD</v>
          </cell>
          <cell r="J381">
            <v>122.16020478373875</v>
          </cell>
          <cell r="K381">
            <v>15182</v>
          </cell>
          <cell r="L381">
            <v>3364</v>
          </cell>
          <cell r="M381">
            <v>1188</v>
          </cell>
        </row>
        <row r="382">
          <cell r="B382">
            <v>450086117</v>
          </cell>
          <cell r="C382">
            <v>450086</v>
          </cell>
          <cell r="D382" t="str">
            <v>HILLTOWN COOPERATIVE</v>
          </cell>
          <cell r="E382">
            <v>86</v>
          </cell>
          <cell r="F382" t="str">
            <v>EASTHAMPTON</v>
          </cell>
          <cell r="G382">
            <v>117</v>
          </cell>
          <cell r="H382" t="str">
            <v>HADLEY</v>
          </cell>
          <cell r="J382">
            <v>131.12493937757824</v>
          </cell>
          <cell r="K382">
            <v>17070</v>
          </cell>
          <cell r="L382">
            <v>5313</v>
          </cell>
          <cell r="M382">
            <v>1188</v>
          </cell>
        </row>
        <row r="383">
          <cell r="B383">
            <v>450086127</v>
          </cell>
          <cell r="C383">
            <v>450086</v>
          </cell>
          <cell r="D383" t="str">
            <v>HILLTOWN COOPERATIVE</v>
          </cell>
          <cell r="E383">
            <v>86</v>
          </cell>
          <cell r="F383" t="str">
            <v>EASTHAMPTON</v>
          </cell>
          <cell r="G383">
            <v>127</v>
          </cell>
          <cell r="H383" t="str">
            <v>HATFIELD</v>
          </cell>
          <cell r="J383">
            <v>203.18380817253933</v>
          </cell>
          <cell r="K383">
            <v>11275</v>
          </cell>
          <cell r="L383">
            <v>11634</v>
          </cell>
          <cell r="M383">
            <v>1188</v>
          </cell>
        </row>
        <row r="384">
          <cell r="B384">
            <v>450086137</v>
          </cell>
          <cell r="C384">
            <v>450086</v>
          </cell>
          <cell r="D384" t="str">
            <v>HILLTOWN COOPERATIVE</v>
          </cell>
          <cell r="E384">
            <v>86</v>
          </cell>
          <cell r="F384" t="str">
            <v>EASTHAMPTON</v>
          </cell>
          <cell r="G384">
            <v>137</v>
          </cell>
          <cell r="H384" t="str">
            <v>HOLYOKE</v>
          </cell>
          <cell r="J384">
            <v>103.07431558534392</v>
          </cell>
          <cell r="K384">
            <v>20881</v>
          </cell>
          <cell r="L384">
            <v>642</v>
          </cell>
          <cell r="M384">
            <v>1188</v>
          </cell>
        </row>
        <row r="385">
          <cell r="B385">
            <v>450086210</v>
          </cell>
          <cell r="C385">
            <v>450086</v>
          </cell>
          <cell r="D385" t="str">
            <v>HILLTOWN COOPERATIVE</v>
          </cell>
          <cell r="E385">
            <v>86</v>
          </cell>
          <cell r="F385" t="str">
            <v>EASTHAMPTON</v>
          </cell>
          <cell r="G385">
            <v>210</v>
          </cell>
          <cell r="H385" t="str">
            <v>NORTHAMPTON</v>
          </cell>
          <cell r="J385">
            <v>147.6077904051765</v>
          </cell>
          <cell r="K385">
            <v>12120</v>
          </cell>
          <cell r="L385">
            <v>5770</v>
          </cell>
          <cell r="M385">
            <v>1188</v>
          </cell>
        </row>
        <row r="386">
          <cell r="B386">
            <v>450086275</v>
          </cell>
          <cell r="C386">
            <v>450086</v>
          </cell>
          <cell r="D386" t="str">
            <v>HILLTOWN COOPERATIVE</v>
          </cell>
          <cell r="E386">
            <v>86</v>
          </cell>
          <cell r="F386" t="str">
            <v>EASTHAMPTON</v>
          </cell>
          <cell r="G386">
            <v>275</v>
          </cell>
          <cell r="H386" t="str">
            <v>SOUTHAMPTON</v>
          </cell>
          <cell r="J386">
            <v>148.48075986322235</v>
          </cell>
          <cell r="K386">
            <v>13612</v>
          </cell>
          <cell r="L386">
            <v>6599</v>
          </cell>
          <cell r="M386">
            <v>1188</v>
          </cell>
        </row>
        <row r="387">
          <cell r="B387">
            <v>450086278</v>
          </cell>
          <cell r="C387">
            <v>450086</v>
          </cell>
          <cell r="D387" t="str">
            <v>HILLTOWN COOPERATIVE</v>
          </cell>
          <cell r="E387">
            <v>86</v>
          </cell>
          <cell r="F387" t="str">
            <v>EASTHAMPTON</v>
          </cell>
          <cell r="G387">
            <v>278</v>
          </cell>
          <cell r="H387" t="str">
            <v>SOUTH HADLEY</v>
          </cell>
          <cell r="J387">
            <v>122.66742833414756</v>
          </cell>
          <cell r="K387">
            <v>11943</v>
          </cell>
          <cell r="L387">
            <v>2707</v>
          </cell>
          <cell r="M387">
            <v>1188</v>
          </cell>
        </row>
        <row r="388">
          <cell r="B388">
            <v>450086327</v>
          </cell>
          <cell r="C388">
            <v>450086</v>
          </cell>
          <cell r="D388" t="str">
            <v>HILLTOWN COOPERATIVE</v>
          </cell>
          <cell r="E388">
            <v>86</v>
          </cell>
          <cell r="F388" t="str">
            <v>EASTHAMPTON</v>
          </cell>
          <cell r="G388">
            <v>327</v>
          </cell>
          <cell r="H388" t="str">
            <v>WESTHAMPTON</v>
          </cell>
          <cell r="J388">
            <v>256.43000458519714</v>
          </cell>
          <cell r="K388">
            <v>11433</v>
          </cell>
          <cell r="L388">
            <v>17885</v>
          </cell>
          <cell r="M388">
            <v>1188</v>
          </cell>
        </row>
        <row r="389">
          <cell r="B389">
            <v>450086337</v>
          </cell>
          <cell r="C389">
            <v>450086</v>
          </cell>
          <cell r="D389" t="str">
            <v>HILLTOWN COOPERATIVE</v>
          </cell>
          <cell r="E389">
            <v>86</v>
          </cell>
          <cell r="F389" t="str">
            <v>EASTHAMPTON</v>
          </cell>
          <cell r="G389">
            <v>337</v>
          </cell>
          <cell r="H389" t="str">
            <v>WHATELY</v>
          </cell>
          <cell r="J389">
            <v>220.5780733976471</v>
          </cell>
          <cell r="K389">
            <v>15958</v>
          </cell>
          <cell r="L389">
            <v>19242</v>
          </cell>
          <cell r="M389">
            <v>1188</v>
          </cell>
        </row>
        <row r="390">
          <cell r="B390">
            <v>450086340</v>
          </cell>
          <cell r="C390">
            <v>450086</v>
          </cell>
          <cell r="D390" t="str">
            <v>HILLTOWN COOPERATIVE</v>
          </cell>
          <cell r="E390">
            <v>86</v>
          </cell>
          <cell r="F390" t="str">
            <v>EASTHAMPTON</v>
          </cell>
          <cell r="G390">
            <v>340</v>
          </cell>
          <cell r="H390" t="str">
            <v>WILLIAMSBURG</v>
          </cell>
          <cell r="J390">
            <v>176.41977385917761</v>
          </cell>
          <cell r="K390">
            <v>15595</v>
          </cell>
          <cell r="L390">
            <v>11918</v>
          </cell>
          <cell r="M390">
            <v>1188</v>
          </cell>
        </row>
        <row r="391">
          <cell r="B391">
            <v>450086349</v>
          </cell>
          <cell r="C391">
            <v>450086</v>
          </cell>
          <cell r="D391" t="str">
            <v>HILLTOWN COOPERATIVE</v>
          </cell>
          <cell r="E391">
            <v>86</v>
          </cell>
          <cell r="F391" t="str">
            <v>EASTHAMPTON</v>
          </cell>
          <cell r="G391">
            <v>349</v>
          </cell>
          <cell r="H391" t="str">
            <v>WORTHINGTON</v>
          </cell>
          <cell r="J391">
            <v>152.42364033153362</v>
          </cell>
          <cell r="K391">
            <v>14348</v>
          </cell>
          <cell r="L391">
            <v>7522</v>
          </cell>
          <cell r="M391">
            <v>1188</v>
          </cell>
        </row>
        <row r="392">
          <cell r="B392">
            <v>450086670</v>
          </cell>
          <cell r="C392">
            <v>450086</v>
          </cell>
          <cell r="D392" t="str">
            <v>HILLTOWN COOPERATIVE</v>
          </cell>
          <cell r="E392">
            <v>86</v>
          </cell>
          <cell r="F392" t="str">
            <v>EASTHAMPTON</v>
          </cell>
          <cell r="G392">
            <v>670</v>
          </cell>
          <cell r="H392" t="str">
            <v>FRONTIER</v>
          </cell>
          <cell r="J392">
            <v>169.91272176752759</v>
          </cell>
          <cell r="K392">
            <v>16182</v>
          </cell>
          <cell r="L392">
            <v>11313</v>
          </cell>
          <cell r="M392">
            <v>1188</v>
          </cell>
        </row>
        <row r="393">
          <cell r="B393">
            <v>450086672</v>
          </cell>
          <cell r="C393">
            <v>450086</v>
          </cell>
          <cell r="D393" t="str">
            <v>HILLTOWN COOPERATIVE</v>
          </cell>
          <cell r="E393">
            <v>86</v>
          </cell>
          <cell r="F393" t="str">
            <v>EASTHAMPTON</v>
          </cell>
          <cell r="G393">
            <v>672</v>
          </cell>
          <cell r="H393" t="str">
            <v>GATEWAY</v>
          </cell>
          <cell r="J393">
            <v>126.89776452166774</v>
          </cell>
          <cell r="K393">
            <v>11407</v>
          </cell>
          <cell r="L393">
            <v>3068</v>
          </cell>
          <cell r="M393">
            <v>1188</v>
          </cell>
        </row>
        <row r="394">
          <cell r="B394">
            <v>450086674</v>
          </cell>
          <cell r="C394">
            <v>450086</v>
          </cell>
          <cell r="D394" t="str">
            <v>HILLTOWN COOPERATIVE</v>
          </cell>
          <cell r="E394">
            <v>86</v>
          </cell>
          <cell r="F394" t="str">
            <v>EASTHAMPTON</v>
          </cell>
          <cell r="G394">
            <v>674</v>
          </cell>
          <cell r="H394" t="str">
            <v>GILL MONTAGUE</v>
          </cell>
          <cell r="J394">
            <v>148.90068855891079</v>
          </cell>
          <cell r="K394">
            <v>11462</v>
          </cell>
          <cell r="L394">
            <v>5605</v>
          </cell>
          <cell r="M394">
            <v>1188</v>
          </cell>
        </row>
        <row r="395">
          <cell r="B395">
            <v>450086683</v>
          </cell>
          <cell r="C395">
            <v>450086</v>
          </cell>
          <cell r="D395" t="str">
            <v>HILLTOWN COOPERATIVE</v>
          </cell>
          <cell r="E395">
            <v>86</v>
          </cell>
          <cell r="F395" t="str">
            <v>EASTHAMPTON</v>
          </cell>
          <cell r="G395">
            <v>683</v>
          </cell>
          <cell r="H395" t="str">
            <v>HAMPSHIRE</v>
          </cell>
          <cell r="J395">
            <v>182.29875719438201</v>
          </cell>
          <cell r="K395">
            <v>16182</v>
          </cell>
          <cell r="L395">
            <v>13318</v>
          </cell>
          <cell r="M395">
            <v>1188</v>
          </cell>
        </row>
        <row r="396">
          <cell r="B396">
            <v>453137005</v>
          </cell>
          <cell r="C396">
            <v>453137</v>
          </cell>
          <cell r="D396" t="str">
            <v>HOLYOKE COMMUNITY</v>
          </cell>
          <cell r="E396">
            <v>137</v>
          </cell>
          <cell r="F396" t="str">
            <v>HOLYOKE</v>
          </cell>
          <cell r="G396">
            <v>5</v>
          </cell>
          <cell r="H396" t="str">
            <v>AGAWAM</v>
          </cell>
          <cell r="J396">
            <v>134.11010522573022</v>
          </cell>
          <cell r="K396">
            <v>14723</v>
          </cell>
          <cell r="L396">
            <v>5022</v>
          </cell>
          <cell r="M396">
            <v>1188</v>
          </cell>
        </row>
        <row r="397">
          <cell r="B397">
            <v>453137061</v>
          </cell>
          <cell r="C397">
            <v>453137</v>
          </cell>
          <cell r="D397" t="str">
            <v>HOLYOKE COMMUNITY</v>
          </cell>
          <cell r="E397">
            <v>137</v>
          </cell>
          <cell r="F397" t="str">
            <v>HOLYOKE</v>
          </cell>
          <cell r="G397">
            <v>61</v>
          </cell>
          <cell r="H397" t="str">
            <v>CHICOPEE</v>
          </cell>
          <cell r="J397">
            <v>110.40502928837481</v>
          </cell>
          <cell r="K397">
            <v>18473</v>
          </cell>
          <cell r="L397">
            <v>1922</v>
          </cell>
          <cell r="M397">
            <v>1188</v>
          </cell>
        </row>
        <row r="398">
          <cell r="B398">
            <v>453137137</v>
          </cell>
          <cell r="C398">
            <v>453137</v>
          </cell>
          <cell r="D398" t="str">
            <v>HOLYOKE COMMUNITY</v>
          </cell>
          <cell r="E398">
            <v>137</v>
          </cell>
          <cell r="F398" t="str">
            <v>HOLYOKE</v>
          </cell>
          <cell r="G398">
            <v>137</v>
          </cell>
          <cell r="H398" t="str">
            <v>HOLYOKE</v>
          </cell>
          <cell r="J398">
            <v>103.07431558534392</v>
          </cell>
          <cell r="K398">
            <v>20219</v>
          </cell>
          <cell r="L398">
            <v>622</v>
          </cell>
          <cell r="M398">
            <v>1188</v>
          </cell>
        </row>
        <row r="399">
          <cell r="B399">
            <v>453137161</v>
          </cell>
          <cell r="C399">
            <v>453137</v>
          </cell>
          <cell r="D399" t="str">
            <v>HOLYOKE COMMUNITY</v>
          </cell>
          <cell r="E399">
            <v>137</v>
          </cell>
          <cell r="F399" t="str">
            <v>HOLYOKE</v>
          </cell>
          <cell r="G399">
            <v>161</v>
          </cell>
          <cell r="H399" t="str">
            <v>LUDLOW</v>
          </cell>
          <cell r="J399">
            <v>135.22369192543653</v>
          </cell>
          <cell r="K399">
            <v>18014</v>
          </cell>
          <cell r="L399">
            <v>6345</v>
          </cell>
          <cell r="M399">
            <v>1188</v>
          </cell>
        </row>
        <row r="400">
          <cell r="B400">
            <v>453137210</v>
          </cell>
          <cell r="C400">
            <v>453137</v>
          </cell>
          <cell r="D400" t="str">
            <v>HOLYOKE COMMUNITY</v>
          </cell>
          <cell r="E400">
            <v>137</v>
          </cell>
          <cell r="F400" t="str">
            <v>HOLYOKE</v>
          </cell>
          <cell r="G400">
            <v>210</v>
          </cell>
          <cell r="H400" t="str">
            <v>NORTHAMPTON</v>
          </cell>
          <cell r="J400">
            <v>147.6077904051765</v>
          </cell>
          <cell r="K400">
            <v>17124</v>
          </cell>
          <cell r="L400">
            <v>8152</v>
          </cell>
          <cell r="M400">
            <v>1188</v>
          </cell>
        </row>
        <row r="401">
          <cell r="B401">
            <v>453137278</v>
          </cell>
          <cell r="C401">
            <v>453137</v>
          </cell>
          <cell r="D401" t="str">
            <v>HOLYOKE COMMUNITY</v>
          </cell>
          <cell r="E401">
            <v>137</v>
          </cell>
          <cell r="F401" t="str">
            <v>HOLYOKE</v>
          </cell>
          <cell r="G401">
            <v>278</v>
          </cell>
          <cell r="H401" t="str">
            <v>SOUTH HADLEY</v>
          </cell>
          <cell r="J401">
            <v>122.66742833414756</v>
          </cell>
          <cell r="K401">
            <v>15912</v>
          </cell>
          <cell r="L401">
            <v>3607</v>
          </cell>
          <cell r="M401">
            <v>1188</v>
          </cell>
        </row>
        <row r="402">
          <cell r="B402">
            <v>453137281</v>
          </cell>
          <cell r="C402">
            <v>453137</v>
          </cell>
          <cell r="D402" t="str">
            <v>HOLYOKE COMMUNITY</v>
          </cell>
          <cell r="E402">
            <v>137</v>
          </cell>
          <cell r="F402" t="str">
            <v>HOLYOKE</v>
          </cell>
          <cell r="G402">
            <v>281</v>
          </cell>
          <cell r="H402" t="str">
            <v>SPRINGFIELD</v>
          </cell>
          <cell r="J402">
            <v>100.01046051748537</v>
          </cell>
          <cell r="K402">
            <v>19957</v>
          </cell>
          <cell r="L402">
            <v>2</v>
          </cell>
          <cell r="M402">
            <v>1188</v>
          </cell>
        </row>
        <row r="403">
          <cell r="B403">
            <v>453137309</v>
          </cell>
          <cell r="C403">
            <v>453137</v>
          </cell>
          <cell r="D403" t="str">
            <v>HOLYOKE COMMUNITY</v>
          </cell>
          <cell r="E403">
            <v>137</v>
          </cell>
          <cell r="F403" t="str">
            <v>HOLYOKE</v>
          </cell>
          <cell r="G403">
            <v>309</v>
          </cell>
          <cell r="H403" t="str">
            <v>WARE</v>
          </cell>
          <cell r="J403">
            <v>100</v>
          </cell>
          <cell r="K403">
            <v>20141</v>
          </cell>
          <cell r="L403">
            <v>0</v>
          </cell>
          <cell r="M403">
            <v>1188</v>
          </cell>
        </row>
        <row r="404">
          <cell r="B404">
            <v>453137325</v>
          </cell>
          <cell r="C404">
            <v>453137</v>
          </cell>
          <cell r="D404" t="str">
            <v>HOLYOKE COMMUNITY</v>
          </cell>
          <cell r="E404">
            <v>137</v>
          </cell>
          <cell r="F404" t="str">
            <v>HOLYOKE</v>
          </cell>
          <cell r="G404">
            <v>325</v>
          </cell>
          <cell r="H404" t="str">
            <v>WESTFIELD</v>
          </cell>
          <cell r="J404">
            <v>106.75824342348001</v>
          </cell>
          <cell r="K404">
            <v>11091</v>
          </cell>
          <cell r="L404">
            <v>750</v>
          </cell>
          <cell r="M404">
            <v>1188</v>
          </cell>
        </row>
        <row r="405">
          <cell r="B405">
            <v>453137332</v>
          </cell>
          <cell r="C405">
            <v>453137</v>
          </cell>
          <cell r="D405" t="str">
            <v>HOLYOKE COMMUNITY</v>
          </cell>
          <cell r="E405">
            <v>137</v>
          </cell>
          <cell r="F405" t="str">
            <v>HOLYOKE</v>
          </cell>
          <cell r="G405">
            <v>332</v>
          </cell>
          <cell r="H405" t="str">
            <v>WEST SPRINGFIELD</v>
          </cell>
          <cell r="J405">
            <v>102.9576077934295</v>
          </cell>
          <cell r="K405">
            <v>16547</v>
          </cell>
          <cell r="L405">
            <v>489</v>
          </cell>
          <cell r="M405">
            <v>1188</v>
          </cell>
        </row>
        <row r="406">
          <cell r="B406">
            <v>454149009</v>
          </cell>
          <cell r="C406">
            <v>454149</v>
          </cell>
          <cell r="D406" t="str">
            <v>LAWRENCE FAMILY DEVELOPMENT</v>
          </cell>
          <cell r="E406">
            <v>149</v>
          </cell>
          <cell r="F406" t="str">
            <v>LAWRENCE</v>
          </cell>
          <cell r="G406">
            <v>9</v>
          </cell>
          <cell r="H406" t="str">
            <v>ANDOVER</v>
          </cell>
          <cell r="J406">
            <v>167.62906935709455</v>
          </cell>
          <cell r="K406">
            <v>17941</v>
          </cell>
          <cell r="L406">
            <v>12133</v>
          </cell>
          <cell r="M406">
            <v>1188</v>
          </cell>
        </row>
        <row r="407">
          <cell r="B407">
            <v>454149056</v>
          </cell>
          <cell r="C407">
            <v>454149</v>
          </cell>
          <cell r="D407" t="str">
            <v>LAWRENCE FAMILY DEVELOPMENT</v>
          </cell>
          <cell r="E407">
            <v>149</v>
          </cell>
          <cell r="F407" t="str">
            <v>LAWRENCE</v>
          </cell>
          <cell r="G407">
            <v>56</v>
          </cell>
          <cell r="H407" t="str">
            <v>CHELMSFORD</v>
          </cell>
          <cell r="J407">
            <v>131.80375185873373</v>
          </cell>
          <cell r="K407">
            <v>11407</v>
          </cell>
          <cell r="L407">
            <v>3628</v>
          </cell>
          <cell r="M407">
            <v>1188</v>
          </cell>
        </row>
        <row r="408">
          <cell r="B408">
            <v>454149128</v>
          </cell>
          <cell r="C408">
            <v>454149</v>
          </cell>
          <cell r="D408" t="str">
            <v>LAWRENCE FAMILY DEVELOPMENT</v>
          </cell>
          <cell r="E408">
            <v>149</v>
          </cell>
          <cell r="F408" t="str">
            <v>LAWRENCE</v>
          </cell>
          <cell r="G408">
            <v>128</v>
          </cell>
          <cell r="H408" t="str">
            <v>HAVERHILL</v>
          </cell>
          <cell r="J408">
            <v>105.45296695844748</v>
          </cell>
          <cell r="K408">
            <v>18325</v>
          </cell>
          <cell r="L408">
            <v>999</v>
          </cell>
          <cell r="M408">
            <v>1188</v>
          </cell>
        </row>
        <row r="409">
          <cell r="B409">
            <v>454149149</v>
          </cell>
          <cell r="C409">
            <v>454149</v>
          </cell>
          <cell r="D409" t="str">
            <v>LAWRENCE FAMILY DEVELOPMENT</v>
          </cell>
          <cell r="E409">
            <v>149</v>
          </cell>
          <cell r="F409" t="str">
            <v>LAWRENCE</v>
          </cell>
          <cell r="G409">
            <v>149</v>
          </cell>
          <cell r="H409" t="str">
            <v>LAWRENCE</v>
          </cell>
          <cell r="J409">
            <v>102.28437339985344</v>
          </cell>
          <cell r="K409">
            <v>20242</v>
          </cell>
          <cell r="L409">
            <v>462</v>
          </cell>
          <cell r="M409">
            <v>1188</v>
          </cell>
        </row>
        <row r="410">
          <cell r="B410">
            <v>454149181</v>
          </cell>
          <cell r="C410">
            <v>454149</v>
          </cell>
          <cell r="D410" t="str">
            <v>LAWRENCE FAMILY DEVELOPMENT</v>
          </cell>
          <cell r="E410">
            <v>149</v>
          </cell>
          <cell r="F410" t="str">
            <v>LAWRENCE</v>
          </cell>
          <cell r="G410">
            <v>181</v>
          </cell>
          <cell r="H410" t="str">
            <v>METHUEN</v>
          </cell>
          <cell r="J410">
            <v>101.12183640562671</v>
          </cell>
          <cell r="K410">
            <v>17378</v>
          </cell>
          <cell r="L410">
            <v>195</v>
          </cell>
          <cell r="M410">
            <v>1188</v>
          </cell>
        </row>
        <row r="411">
          <cell r="B411">
            <v>454149211</v>
          </cell>
          <cell r="C411">
            <v>454149</v>
          </cell>
          <cell r="D411" t="str">
            <v>LAWRENCE FAMILY DEVELOPMENT</v>
          </cell>
          <cell r="E411">
            <v>149</v>
          </cell>
          <cell r="F411" t="str">
            <v>LAWRENCE</v>
          </cell>
          <cell r="G411">
            <v>211</v>
          </cell>
          <cell r="H411" t="str">
            <v>NORTH ANDOVER</v>
          </cell>
          <cell r="J411">
            <v>130.61433277837685</v>
          </cell>
          <cell r="K411">
            <v>13820</v>
          </cell>
          <cell r="L411">
            <v>4231</v>
          </cell>
          <cell r="M411">
            <v>1188</v>
          </cell>
        </row>
        <row r="412">
          <cell r="B412">
            <v>455128128</v>
          </cell>
          <cell r="C412">
            <v>455128</v>
          </cell>
          <cell r="D412" t="str">
            <v>HILL VIEW MONTESSORI</v>
          </cell>
          <cell r="E412">
            <v>128</v>
          </cell>
          <cell r="F412" t="str">
            <v>HAVERHILL</v>
          </cell>
          <cell r="G412">
            <v>128</v>
          </cell>
          <cell r="H412" t="str">
            <v>HAVERHILL</v>
          </cell>
          <cell r="J412">
            <v>105.45296695844748</v>
          </cell>
          <cell r="K412">
            <v>15252</v>
          </cell>
          <cell r="L412">
            <v>832</v>
          </cell>
          <cell r="M412">
            <v>1188</v>
          </cell>
        </row>
        <row r="413">
          <cell r="B413">
            <v>455128149</v>
          </cell>
          <cell r="C413">
            <v>455128</v>
          </cell>
          <cell r="D413" t="str">
            <v>HILL VIEW MONTESSORI</v>
          </cell>
          <cell r="E413">
            <v>128</v>
          </cell>
          <cell r="F413" t="str">
            <v>HAVERHILL</v>
          </cell>
          <cell r="G413">
            <v>149</v>
          </cell>
          <cell r="H413" t="str">
            <v>LAWRENCE</v>
          </cell>
          <cell r="J413">
            <v>102.28437339985344</v>
          </cell>
          <cell r="K413">
            <v>15954</v>
          </cell>
          <cell r="L413">
            <v>364</v>
          </cell>
          <cell r="M413">
            <v>1188</v>
          </cell>
        </row>
        <row r="414">
          <cell r="B414">
            <v>455128181</v>
          </cell>
          <cell r="C414">
            <v>455128</v>
          </cell>
          <cell r="D414" t="str">
            <v>HILL VIEW MONTESSORI</v>
          </cell>
          <cell r="E414">
            <v>128</v>
          </cell>
          <cell r="F414" t="str">
            <v>HAVERHILL</v>
          </cell>
          <cell r="G414">
            <v>181</v>
          </cell>
          <cell r="H414" t="str">
            <v>METHUEN</v>
          </cell>
          <cell r="J414">
            <v>101.12183640562671</v>
          </cell>
          <cell r="K414">
            <v>18906</v>
          </cell>
          <cell r="L414">
            <v>212</v>
          </cell>
          <cell r="M414">
            <v>1188</v>
          </cell>
        </row>
        <row r="415">
          <cell r="B415">
            <v>455128745</v>
          </cell>
          <cell r="C415">
            <v>455128</v>
          </cell>
          <cell r="D415" t="str">
            <v>HILL VIEW MONTESSORI</v>
          </cell>
          <cell r="E415">
            <v>128</v>
          </cell>
          <cell r="F415" t="str">
            <v>HAVERHILL</v>
          </cell>
          <cell r="G415">
            <v>745</v>
          </cell>
          <cell r="H415" t="str">
            <v>PENTUCKET</v>
          </cell>
          <cell r="J415">
            <v>140.91638975733335</v>
          </cell>
          <cell r="K415">
            <v>11337</v>
          </cell>
          <cell r="L415">
            <v>4639</v>
          </cell>
          <cell r="M415">
            <v>1188</v>
          </cell>
        </row>
        <row r="416">
          <cell r="B416">
            <v>455128773</v>
          </cell>
          <cell r="C416">
            <v>455128</v>
          </cell>
          <cell r="D416" t="str">
            <v>HILL VIEW MONTESSORI</v>
          </cell>
          <cell r="E416">
            <v>128</v>
          </cell>
          <cell r="F416" t="str">
            <v>HAVERHILL</v>
          </cell>
          <cell r="G416">
            <v>773</v>
          </cell>
          <cell r="H416" t="str">
            <v>TRITON</v>
          </cell>
          <cell r="J416">
            <v>164.90574707087015</v>
          </cell>
          <cell r="K416">
            <v>11089</v>
          </cell>
          <cell r="L416">
            <v>7197</v>
          </cell>
          <cell r="M416">
            <v>1188</v>
          </cell>
        </row>
        <row r="417">
          <cell r="B417">
            <v>456160009</v>
          </cell>
          <cell r="C417">
            <v>456160</v>
          </cell>
          <cell r="D417" t="str">
            <v>LOWELL COMMUNITY</v>
          </cell>
          <cell r="E417">
            <v>160</v>
          </cell>
          <cell r="F417" t="str">
            <v>LOWELL</v>
          </cell>
          <cell r="G417">
            <v>9</v>
          </cell>
          <cell r="H417" t="str">
            <v>ANDOVER</v>
          </cell>
          <cell r="J417">
            <v>167.62906935709455</v>
          </cell>
          <cell r="K417">
            <v>11462</v>
          </cell>
          <cell r="L417">
            <v>7752</v>
          </cell>
          <cell r="M417">
            <v>1188</v>
          </cell>
        </row>
        <row r="418">
          <cell r="B418">
            <v>456160031</v>
          </cell>
          <cell r="C418">
            <v>456160</v>
          </cell>
          <cell r="D418" t="str">
            <v>LOWELL COMMUNITY</v>
          </cell>
          <cell r="E418">
            <v>160</v>
          </cell>
          <cell r="F418" t="str">
            <v>LOWELL</v>
          </cell>
          <cell r="G418">
            <v>31</v>
          </cell>
          <cell r="H418" t="str">
            <v>BILLERICA</v>
          </cell>
          <cell r="J418">
            <v>138.8489981449959</v>
          </cell>
          <cell r="K418">
            <v>15836</v>
          </cell>
          <cell r="L418">
            <v>6152</v>
          </cell>
          <cell r="M418">
            <v>1188</v>
          </cell>
        </row>
        <row r="419">
          <cell r="B419">
            <v>456160056</v>
          </cell>
          <cell r="C419">
            <v>456160</v>
          </cell>
          <cell r="D419" t="str">
            <v>LOWELL COMMUNITY</v>
          </cell>
          <cell r="E419">
            <v>160</v>
          </cell>
          <cell r="F419" t="str">
            <v>LOWELL</v>
          </cell>
          <cell r="G419">
            <v>56</v>
          </cell>
          <cell r="H419" t="str">
            <v>CHELMSFORD</v>
          </cell>
          <cell r="J419">
            <v>131.80375185873373</v>
          </cell>
          <cell r="K419">
            <v>16204</v>
          </cell>
          <cell r="L419">
            <v>5153</v>
          </cell>
          <cell r="M419">
            <v>1188</v>
          </cell>
        </row>
        <row r="420">
          <cell r="B420">
            <v>456160079</v>
          </cell>
          <cell r="C420">
            <v>456160</v>
          </cell>
          <cell r="D420" t="str">
            <v>LOWELL COMMUNITY</v>
          </cell>
          <cell r="E420">
            <v>160</v>
          </cell>
          <cell r="F420" t="str">
            <v>LOWELL</v>
          </cell>
          <cell r="G420">
            <v>79</v>
          </cell>
          <cell r="H420" t="str">
            <v>DRACUT</v>
          </cell>
          <cell r="J420">
            <v>104.99071628969131</v>
          </cell>
          <cell r="K420">
            <v>17180</v>
          </cell>
          <cell r="L420">
            <v>857</v>
          </cell>
          <cell r="M420">
            <v>1188</v>
          </cell>
        </row>
        <row r="421">
          <cell r="B421">
            <v>456160149</v>
          </cell>
          <cell r="C421">
            <v>456160</v>
          </cell>
          <cell r="D421" t="str">
            <v>LOWELL COMMUNITY</v>
          </cell>
          <cell r="E421">
            <v>160</v>
          </cell>
          <cell r="F421" t="str">
            <v>LOWELL</v>
          </cell>
          <cell r="G421">
            <v>149</v>
          </cell>
          <cell r="H421" t="str">
            <v>LAWRENCE</v>
          </cell>
          <cell r="J421">
            <v>102.28437339985344</v>
          </cell>
          <cell r="K421">
            <v>18618</v>
          </cell>
          <cell r="L421">
            <v>425</v>
          </cell>
          <cell r="M421">
            <v>1188</v>
          </cell>
        </row>
        <row r="422">
          <cell r="B422">
            <v>456160153</v>
          </cell>
          <cell r="C422">
            <v>456160</v>
          </cell>
          <cell r="D422" t="str">
            <v>LOWELL COMMUNITY</v>
          </cell>
          <cell r="E422">
            <v>160</v>
          </cell>
          <cell r="F422" t="str">
            <v>LOWELL</v>
          </cell>
          <cell r="G422">
            <v>153</v>
          </cell>
          <cell r="H422" t="str">
            <v>LEOMINSTER</v>
          </cell>
          <cell r="J422">
            <v>100.00390327444435</v>
          </cell>
          <cell r="K422">
            <v>17550</v>
          </cell>
          <cell r="L422">
            <v>1</v>
          </cell>
          <cell r="M422">
            <v>1188</v>
          </cell>
        </row>
        <row r="423">
          <cell r="B423">
            <v>456160160</v>
          </cell>
          <cell r="C423">
            <v>456160</v>
          </cell>
          <cell r="D423" t="str">
            <v>LOWELL COMMUNITY</v>
          </cell>
          <cell r="E423">
            <v>160</v>
          </cell>
          <cell r="F423" t="str">
            <v>LOWELL</v>
          </cell>
          <cell r="G423">
            <v>160</v>
          </cell>
          <cell r="H423" t="str">
            <v>LOWELL</v>
          </cell>
          <cell r="J423">
            <v>102.28202864275838</v>
          </cell>
          <cell r="K423">
            <v>18770</v>
          </cell>
          <cell r="L423">
            <v>428</v>
          </cell>
          <cell r="M423">
            <v>1188</v>
          </cell>
        </row>
        <row r="424">
          <cell r="B424">
            <v>456160170</v>
          </cell>
          <cell r="C424">
            <v>456160</v>
          </cell>
          <cell r="D424" t="str">
            <v>LOWELL COMMUNITY</v>
          </cell>
          <cell r="E424">
            <v>160</v>
          </cell>
          <cell r="F424" t="str">
            <v>LOWELL</v>
          </cell>
          <cell r="G424">
            <v>170</v>
          </cell>
          <cell r="H424" t="str">
            <v>MARLBOROUGH</v>
          </cell>
          <cell r="J424">
            <v>111.21986583481136</v>
          </cell>
          <cell r="K424">
            <v>12746</v>
          </cell>
          <cell r="L424">
            <v>1430</v>
          </cell>
          <cell r="M424">
            <v>1188</v>
          </cell>
        </row>
        <row r="425">
          <cell r="B425">
            <v>456160181</v>
          </cell>
          <cell r="C425">
            <v>456160</v>
          </cell>
          <cell r="D425" t="str">
            <v>LOWELL COMMUNITY</v>
          </cell>
          <cell r="E425">
            <v>160</v>
          </cell>
          <cell r="F425" t="str">
            <v>LOWELL</v>
          </cell>
          <cell r="G425">
            <v>181</v>
          </cell>
          <cell r="H425" t="str">
            <v>METHUEN</v>
          </cell>
          <cell r="J425">
            <v>101.12183640562671</v>
          </cell>
          <cell r="K425">
            <v>15182</v>
          </cell>
          <cell r="L425">
            <v>170</v>
          </cell>
          <cell r="M425">
            <v>1188</v>
          </cell>
        </row>
        <row r="426">
          <cell r="B426">
            <v>456160295</v>
          </cell>
          <cell r="C426">
            <v>456160</v>
          </cell>
          <cell r="D426" t="str">
            <v>LOWELL COMMUNITY</v>
          </cell>
          <cell r="E426">
            <v>160</v>
          </cell>
          <cell r="F426" t="str">
            <v>LOWELL</v>
          </cell>
          <cell r="G426">
            <v>295</v>
          </cell>
          <cell r="H426" t="str">
            <v>TEWKSBURY</v>
          </cell>
          <cell r="J426">
            <v>148.92872399358831</v>
          </cell>
          <cell r="K426">
            <v>13990</v>
          </cell>
          <cell r="L426">
            <v>6845</v>
          </cell>
          <cell r="M426">
            <v>1188</v>
          </cell>
        </row>
        <row r="427">
          <cell r="B427">
            <v>456160301</v>
          </cell>
          <cell r="C427">
            <v>456160</v>
          </cell>
          <cell r="D427" t="str">
            <v>LOWELL COMMUNITY</v>
          </cell>
          <cell r="E427">
            <v>160</v>
          </cell>
          <cell r="F427" t="str">
            <v>LOWELL</v>
          </cell>
          <cell r="G427">
            <v>301</v>
          </cell>
          <cell r="H427" t="str">
            <v>TYNGSBOROUGH</v>
          </cell>
          <cell r="J427">
            <v>131.8559904899297</v>
          </cell>
          <cell r="K427">
            <v>18457</v>
          </cell>
          <cell r="L427">
            <v>5880</v>
          </cell>
          <cell r="M427">
            <v>1188</v>
          </cell>
        </row>
        <row r="428">
          <cell r="B428">
            <v>456160616</v>
          </cell>
          <cell r="C428">
            <v>456160</v>
          </cell>
          <cell r="D428" t="str">
            <v>LOWELL COMMUNITY</v>
          </cell>
          <cell r="E428">
            <v>160</v>
          </cell>
          <cell r="F428" t="str">
            <v>LOWELL</v>
          </cell>
          <cell r="G428">
            <v>616</v>
          </cell>
          <cell r="H428" t="str">
            <v>AYER SHIRLEY</v>
          </cell>
          <cell r="J428">
            <v>116.76495319903806</v>
          </cell>
          <cell r="K428">
            <v>17291</v>
          </cell>
          <cell r="L428">
            <v>2899</v>
          </cell>
          <cell r="M428">
            <v>1188</v>
          </cell>
        </row>
        <row r="429">
          <cell r="B429">
            <v>456160735</v>
          </cell>
          <cell r="C429">
            <v>456160</v>
          </cell>
          <cell r="D429" t="str">
            <v>LOWELL COMMUNITY</v>
          </cell>
          <cell r="E429">
            <v>160</v>
          </cell>
          <cell r="F429" t="str">
            <v>LOWELL</v>
          </cell>
          <cell r="G429">
            <v>735</v>
          </cell>
          <cell r="H429" t="str">
            <v>NORTH MIDDLESEX</v>
          </cell>
          <cell r="J429">
            <v>132.71935974047037</v>
          </cell>
          <cell r="K429">
            <v>20067</v>
          </cell>
          <cell r="L429">
            <v>6566</v>
          </cell>
          <cell r="M429">
            <v>1188</v>
          </cell>
        </row>
        <row r="430">
          <cell r="B430">
            <v>458160056</v>
          </cell>
          <cell r="C430">
            <v>458160</v>
          </cell>
          <cell r="D430" t="str">
            <v>LOWELL MIDDLESEX ACADEMY</v>
          </cell>
          <cell r="E430">
            <v>160</v>
          </cell>
          <cell r="F430" t="str">
            <v>LOWELL</v>
          </cell>
          <cell r="G430">
            <v>56</v>
          </cell>
          <cell r="H430" t="str">
            <v>CHELMSFORD</v>
          </cell>
          <cell r="J430">
            <v>131.80375185873373</v>
          </cell>
          <cell r="K430">
            <v>15421</v>
          </cell>
          <cell r="L430">
            <v>4904</v>
          </cell>
          <cell r="M430">
            <v>1188</v>
          </cell>
        </row>
        <row r="431">
          <cell r="B431">
            <v>458160079</v>
          </cell>
          <cell r="C431">
            <v>458160</v>
          </cell>
          <cell r="D431" t="str">
            <v>LOWELL MIDDLESEX ACADEMY</v>
          </cell>
          <cell r="E431">
            <v>160</v>
          </cell>
          <cell r="F431" t="str">
            <v>LOWELL</v>
          </cell>
          <cell r="G431">
            <v>79</v>
          </cell>
          <cell r="H431" t="str">
            <v>DRACUT</v>
          </cell>
          <cell r="J431">
            <v>104.99071628969131</v>
          </cell>
          <cell r="K431">
            <v>16327</v>
          </cell>
          <cell r="L431">
            <v>815</v>
          </cell>
          <cell r="M431">
            <v>1188</v>
          </cell>
        </row>
        <row r="432">
          <cell r="B432">
            <v>458160151</v>
          </cell>
          <cell r="C432">
            <v>458160</v>
          </cell>
          <cell r="D432" t="str">
            <v>LOWELL MIDDLESEX ACADEMY</v>
          </cell>
          <cell r="E432">
            <v>160</v>
          </cell>
          <cell r="F432" t="str">
            <v>LOWELL</v>
          </cell>
          <cell r="G432">
            <v>151</v>
          </cell>
          <cell r="H432" t="str">
            <v>LEICESTER</v>
          </cell>
          <cell r="J432">
            <v>122.46606836914238</v>
          </cell>
          <cell r="K432">
            <v>19727</v>
          </cell>
          <cell r="L432">
            <v>4432</v>
          </cell>
          <cell r="M432">
            <v>1188</v>
          </cell>
        </row>
        <row r="433">
          <cell r="B433">
            <v>458160160</v>
          </cell>
          <cell r="C433">
            <v>458160</v>
          </cell>
          <cell r="D433" t="str">
            <v>LOWELL MIDDLESEX ACADEMY</v>
          </cell>
          <cell r="E433">
            <v>160</v>
          </cell>
          <cell r="F433" t="str">
            <v>LOWELL</v>
          </cell>
          <cell r="G433">
            <v>160</v>
          </cell>
          <cell r="H433" t="str">
            <v>LOWELL</v>
          </cell>
          <cell r="J433">
            <v>102.28202864275838</v>
          </cell>
          <cell r="K433">
            <v>21252</v>
          </cell>
          <cell r="L433">
            <v>485</v>
          </cell>
          <cell r="M433">
            <v>1188</v>
          </cell>
        </row>
        <row r="434">
          <cell r="B434">
            <v>458160163</v>
          </cell>
          <cell r="C434">
            <v>458160</v>
          </cell>
          <cell r="D434" t="str">
            <v>LOWELL MIDDLESEX ACADEMY</v>
          </cell>
          <cell r="E434">
            <v>160</v>
          </cell>
          <cell r="F434" t="str">
            <v>LOWELL</v>
          </cell>
          <cell r="G434">
            <v>163</v>
          </cell>
          <cell r="H434" t="str">
            <v>LYNN</v>
          </cell>
          <cell r="J434">
            <v>100.01346280490802</v>
          </cell>
          <cell r="K434">
            <v>21669</v>
          </cell>
          <cell r="L434">
            <v>3</v>
          </cell>
          <cell r="M434">
            <v>1188</v>
          </cell>
        </row>
        <row r="435">
          <cell r="B435">
            <v>458160176</v>
          </cell>
          <cell r="C435">
            <v>458160</v>
          </cell>
          <cell r="D435" t="str">
            <v>LOWELL MIDDLESEX ACADEMY</v>
          </cell>
          <cell r="E435">
            <v>160</v>
          </cell>
          <cell r="F435" t="str">
            <v>LOWELL</v>
          </cell>
          <cell r="G435">
            <v>176</v>
          </cell>
          <cell r="H435" t="str">
            <v>MEDFORD</v>
          </cell>
          <cell r="J435">
            <v>132.29061594509275</v>
          </cell>
          <cell r="K435">
            <v>12989</v>
          </cell>
          <cell r="L435">
            <v>4194</v>
          </cell>
          <cell r="M435">
            <v>1188</v>
          </cell>
        </row>
        <row r="436">
          <cell r="B436">
            <v>463035035</v>
          </cell>
          <cell r="C436">
            <v>463035</v>
          </cell>
          <cell r="D436" t="str">
            <v>KIPP ACADEMY BOSTON</v>
          </cell>
          <cell r="E436">
            <v>35</v>
          </cell>
          <cell r="F436" t="str">
            <v>BOSTON</v>
          </cell>
          <cell r="G436">
            <v>35</v>
          </cell>
          <cell r="H436" t="str">
            <v>BOSTON</v>
          </cell>
          <cell r="J436">
            <v>135.56595250855173</v>
          </cell>
          <cell r="K436">
            <v>20456</v>
          </cell>
          <cell r="L436">
            <v>7275</v>
          </cell>
          <cell r="M436">
            <v>1188</v>
          </cell>
        </row>
        <row r="437">
          <cell r="B437">
            <v>463035040</v>
          </cell>
          <cell r="C437">
            <v>463035</v>
          </cell>
          <cell r="D437" t="str">
            <v>KIPP ACADEMY BOSTON</v>
          </cell>
          <cell r="E437">
            <v>35</v>
          </cell>
          <cell r="F437" t="str">
            <v>BOSTON</v>
          </cell>
          <cell r="G437">
            <v>40</v>
          </cell>
          <cell r="H437" t="str">
            <v>BRAINTREE</v>
          </cell>
          <cell r="J437">
            <v>133.39892149724179</v>
          </cell>
          <cell r="K437">
            <v>18262</v>
          </cell>
          <cell r="L437">
            <v>6099</v>
          </cell>
          <cell r="M437">
            <v>1188</v>
          </cell>
        </row>
        <row r="438">
          <cell r="B438">
            <v>463035044</v>
          </cell>
          <cell r="C438">
            <v>463035</v>
          </cell>
          <cell r="D438" t="str">
            <v>KIPP ACADEMY BOSTON</v>
          </cell>
          <cell r="E438">
            <v>35</v>
          </cell>
          <cell r="F438" t="str">
            <v>BOSTON</v>
          </cell>
          <cell r="G438">
            <v>44</v>
          </cell>
          <cell r="H438" t="str">
            <v>BROCKTON</v>
          </cell>
          <cell r="J438">
            <v>100</v>
          </cell>
          <cell r="K438">
            <v>19039</v>
          </cell>
          <cell r="L438">
            <v>0</v>
          </cell>
          <cell r="M438">
            <v>1188</v>
          </cell>
        </row>
        <row r="439">
          <cell r="B439">
            <v>463035093</v>
          </cell>
          <cell r="C439">
            <v>463035</v>
          </cell>
          <cell r="D439" t="str">
            <v>KIPP ACADEMY BOSTON</v>
          </cell>
          <cell r="E439">
            <v>35</v>
          </cell>
          <cell r="F439" t="str">
            <v>BOSTON</v>
          </cell>
          <cell r="G439">
            <v>93</v>
          </cell>
          <cell r="H439" t="str">
            <v>EVERETT</v>
          </cell>
          <cell r="J439">
            <v>100.40533474721023</v>
          </cell>
          <cell r="K439">
            <v>16664</v>
          </cell>
          <cell r="L439">
            <v>68</v>
          </cell>
          <cell r="M439">
            <v>1188</v>
          </cell>
        </row>
        <row r="440">
          <cell r="B440">
            <v>463035207</v>
          </cell>
          <cell r="C440">
            <v>463035</v>
          </cell>
          <cell r="D440" t="str">
            <v>KIPP ACADEMY BOSTON</v>
          </cell>
          <cell r="E440">
            <v>35</v>
          </cell>
          <cell r="F440" t="str">
            <v>BOSTON</v>
          </cell>
          <cell r="G440">
            <v>207</v>
          </cell>
          <cell r="H440" t="str">
            <v>NEWTON</v>
          </cell>
          <cell r="J440">
            <v>183.88306106542453</v>
          </cell>
          <cell r="K440">
            <v>11796</v>
          </cell>
          <cell r="L440">
            <v>9895</v>
          </cell>
          <cell r="M440">
            <v>1188</v>
          </cell>
        </row>
        <row r="441">
          <cell r="B441">
            <v>463035220</v>
          </cell>
          <cell r="C441">
            <v>463035</v>
          </cell>
          <cell r="D441" t="str">
            <v>KIPP ACADEMY BOSTON</v>
          </cell>
          <cell r="E441">
            <v>35</v>
          </cell>
          <cell r="F441" t="str">
            <v>BOSTON</v>
          </cell>
          <cell r="G441">
            <v>220</v>
          </cell>
          <cell r="H441" t="str">
            <v>NORWOOD</v>
          </cell>
          <cell r="J441">
            <v>135.65970389049588</v>
          </cell>
          <cell r="K441">
            <v>19036</v>
          </cell>
          <cell r="L441">
            <v>6788</v>
          </cell>
          <cell r="M441">
            <v>1188</v>
          </cell>
        </row>
        <row r="442">
          <cell r="B442">
            <v>463035243</v>
          </cell>
          <cell r="C442">
            <v>463035</v>
          </cell>
          <cell r="D442" t="str">
            <v>KIPP ACADEMY BOSTON</v>
          </cell>
          <cell r="E442">
            <v>35</v>
          </cell>
          <cell r="F442" t="str">
            <v>BOSTON</v>
          </cell>
          <cell r="G442">
            <v>243</v>
          </cell>
          <cell r="H442" t="str">
            <v>QUINCY</v>
          </cell>
          <cell r="J442">
            <v>113.02199405799442</v>
          </cell>
          <cell r="K442">
            <v>19819</v>
          </cell>
          <cell r="L442">
            <v>2581</v>
          </cell>
          <cell r="M442">
            <v>1188</v>
          </cell>
        </row>
        <row r="443">
          <cell r="B443">
            <v>463035244</v>
          </cell>
          <cell r="C443">
            <v>463035</v>
          </cell>
          <cell r="D443" t="str">
            <v>KIPP ACADEMY BOSTON</v>
          </cell>
          <cell r="E443">
            <v>35</v>
          </cell>
          <cell r="F443" t="str">
            <v>BOSTON</v>
          </cell>
          <cell r="G443">
            <v>244</v>
          </cell>
          <cell r="H443" t="str">
            <v>RANDOLPH</v>
          </cell>
          <cell r="J443">
            <v>124.17352811526767</v>
          </cell>
          <cell r="K443">
            <v>18028</v>
          </cell>
          <cell r="L443">
            <v>4358</v>
          </cell>
          <cell r="M443">
            <v>1188</v>
          </cell>
        </row>
        <row r="444">
          <cell r="B444">
            <v>463035251</v>
          </cell>
          <cell r="C444">
            <v>463035</v>
          </cell>
          <cell r="D444" t="str">
            <v>KIPP ACADEMY BOSTON</v>
          </cell>
          <cell r="E444">
            <v>35</v>
          </cell>
          <cell r="F444" t="str">
            <v>BOSTON</v>
          </cell>
          <cell r="G444">
            <v>251</v>
          </cell>
          <cell r="H444" t="str">
            <v>ROCKLAND</v>
          </cell>
          <cell r="J444">
            <v>115.7326133873878</v>
          </cell>
          <cell r="K444">
            <v>11796</v>
          </cell>
          <cell r="L444">
            <v>1856</v>
          </cell>
          <cell r="M444">
            <v>1188</v>
          </cell>
        </row>
        <row r="445">
          <cell r="B445">
            <v>464168030</v>
          </cell>
          <cell r="C445">
            <v>464168</v>
          </cell>
          <cell r="D445" t="str">
            <v>MARBLEHEAD COMMUNITY</v>
          </cell>
          <cell r="E445">
            <v>168</v>
          </cell>
          <cell r="F445" t="str">
            <v>MARBLEHEAD</v>
          </cell>
          <cell r="G445">
            <v>30</v>
          </cell>
          <cell r="H445" t="str">
            <v>BEVERLY</v>
          </cell>
          <cell r="J445">
            <v>136.03656800116997</v>
          </cell>
          <cell r="K445">
            <v>15293</v>
          </cell>
          <cell r="L445">
            <v>5511</v>
          </cell>
          <cell r="M445">
            <v>1188</v>
          </cell>
        </row>
        <row r="446">
          <cell r="B446">
            <v>464168035</v>
          </cell>
          <cell r="C446">
            <v>464168</v>
          </cell>
          <cell r="D446" t="str">
            <v>MARBLEHEAD COMMUNITY</v>
          </cell>
          <cell r="E446">
            <v>168</v>
          </cell>
          <cell r="F446" t="str">
            <v>MARBLEHEAD</v>
          </cell>
          <cell r="G446">
            <v>35</v>
          </cell>
          <cell r="H446" t="str">
            <v>BOSTON</v>
          </cell>
          <cell r="J446">
            <v>135.56595250855173</v>
          </cell>
          <cell r="K446">
            <v>11462</v>
          </cell>
          <cell r="L446">
            <v>4077</v>
          </cell>
          <cell r="M446">
            <v>1188</v>
          </cell>
        </row>
        <row r="447">
          <cell r="B447">
            <v>464168071</v>
          </cell>
          <cell r="C447">
            <v>464168</v>
          </cell>
          <cell r="D447" t="str">
            <v>MARBLEHEAD COMMUNITY</v>
          </cell>
          <cell r="E447">
            <v>168</v>
          </cell>
          <cell r="F447" t="str">
            <v>MARBLEHEAD</v>
          </cell>
          <cell r="G447">
            <v>71</v>
          </cell>
          <cell r="H447" t="str">
            <v>DANVERS</v>
          </cell>
          <cell r="J447">
            <v>142.37946411092057</v>
          </cell>
          <cell r="K447">
            <v>11213</v>
          </cell>
          <cell r="L447">
            <v>4752</v>
          </cell>
          <cell r="M447">
            <v>1188</v>
          </cell>
        </row>
        <row r="448">
          <cell r="B448">
            <v>464168163</v>
          </cell>
          <cell r="C448">
            <v>464168</v>
          </cell>
          <cell r="D448" t="str">
            <v>MARBLEHEAD COMMUNITY</v>
          </cell>
          <cell r="E448">
            <v>168</v>
          </cell>
          <cell r="F448" t="str">
            <v>MARBLEHEAD</v>
          </cell>
          <cell r="G448">
            <v>163</v>
          </cell>
          <cell r="H448" t="str">
            <v>LYNN</v>
          </cell>
          <cell r="J448">
            <v>100.01346280490802</v>
          </cell>
          <cell r="K448">
            <v>15133</v>
          </cell>
          <cell r="L448">
            <v>2</v>
          </cell>
          <cell r="M448">
            <v>1188</v>
          </cell>
        </row>
        <row r="449">
          <cell r="B449">
            <v>464168168</v>
          </cell>
          <cell r="C449">
            <v>464168</v>
          </cell>
          <cell r="D449" t="str">
            <v>MARBLEHEAD COMMUNITY</v>
          </cell>
          <cell r="E449">
            <v>168</v>
          </cell>
          <cell r="F449" t="str">
            <v>MARBLEHEAD</v>
          </cell>
          <cell r="G449">
            <v>168</v>
          </cell>
          <cell r="H449" t="str">
            <v>MARBLEHEAD</v>
          </cell>
          <cell r="J449">
            <v>171.82301041279283</v>
          </cell>
          <cell r="K449">
            <v>12471</v>
          </cell>
          <cell r="L449">
            <v>8957</v>
          </cell>
          <cell r="M449">
            <v>1188</v>
          </cell>
        </row>
        <row r="450">
          <cell r="B450">
            <v>464168196</v>
          </cell>
          <cell r="C450">
            <v>464168</v>
          </cell>
          <cell r="D450" t="str">
            <v>MARBLEHEAD COMMUNITY</v>
          </cell>
          <cell r="E450">
            <v>168</v>
          </cell>
          <cell r="F450" t="str">
            <v>MARBLEHEAD</v>
          </cell>
          <cell r="G450">
            <v>196</v>
          </cell>
          <cell r="H450" t="str">
            <v>NAHANT</v>
          </cell>
          <cell r="J450">
            <v>167.14464061309806</v>
          </cell>
          <cell r="K450">
            <v>13040</v>
          </cell>
          <cell r="L450">
            <v>8756</v>
          </cell>
          <cell r="M450">
            <v>1188</v>
          </cell>
        </row>
        <row r="451">
          <cell r="B451">
            <v>464168229</v>
          </cell>
          <cell r="C451">
            <v>464168</v>
          </cell>
          <cell r="D451" t="str">
            <v>MARBLEHEAD COMMUNITY</v>
          </cell>
          <cell r="E451">
            <v>168</v>
          </cell>
          <cell r="F451" t="str">
            <v>MARBLEHEAD</v>
          </cell>
          <cell r="G451">
            <v>229</v>
          </cell>
          <cell r="H451" t="str">
            <v>PEABODY</v>
          </cell>
          <cell r="J451">
            <v>109.89855856388218</v>
          </cell>
          <cell r="K451">
            <v>16313</v>
          </cell>
          <cell r="L451">
            <v>1615</v>
          </cell>
          <cell r="M451">
            <v>1188</v>
          </cell>
        </row>
        <row r="452">
          <cell r="B452">
            <v>464168248</v>
          </cell>
          <cell r="C452">
            <v>464168</v>
          </cell>
          <cell r="D452" t="str">
            <v>MARBLEHEAD COMMUNITY</v>
          </cell>
          <cell r="E452">
            <v>168</v>
          </cell>
          <cell r="F452" t="str">
            <v>MARBLEHEAD</v>
          </cell>
          <cell r="G452">
            <v>248</v>
          </cell>
          <cell r="H452" t="str">
            <v>REVERE</v>
          </cell>
          <cell r="J452">
            <v>103.76683019250743</v>
          </cell>
          <cell r="K452">
            <v>11091</v>
          </cell>
          <cell r="L452">
            <v>418</v>
          </cell>
          <cell r="M452">
            <v>1188</v>
          </cell>
        </row>
        <row r="453">
          <cell r="B453">
            <v>464168258</v>
          </cell>
          <cell r="C453">
            <v>464168</v>
          </cell>
          <cell r="D453" t="str">
            <v>MARBLEHEAD COMMUNITY</v>
          </cell>
          <cell r="E453">
            <v>168</v>
          </cell>
          <cell r="F453" t="str">
            <v>MARBLEHEAD</v>
          </cell>
          <cell r="G453">
            <v>258</v>
          </cell>
          <cell r="H453" t="str">
            <v>SALEM</v>
          </cell>
          <cell r="J453">
            <v>121.86133889478587</v>
          </cell>
          <cell r="K453">
            <v>17136</v>
          </cell>
          <cell r="L453">
            <v>3746</v>
          </cell>
          <cell r="M453">
            <v>1188</v>
          </cell>
        </row>
        <row r="454">
          <cell r="B454">
            <v>464168262</v>
          </cell>
          <cell r="C454">
            <v>464168</v>
          </cell>
          <cell r="D454" t="str">
            <v>MARBLEHEAD COMMUNITY</v>
          </cell>
          <cell r="E454">
            <v>168</v>
          </cell>
          <cell r="F454" t="str">
            <v>MARBLEHEAD</v>
          </cell>
          <cell r="G454">
            <v>262</v>
          </cell>
          <cell r="H454" t="str">
            <v>SAUGUS</v>
          </cell>
          <cell r="J454">
            <v>101.04969328352608</v>
          </cell>
          <cell r="K454">
            <v>11462</v>
          </cell>
          <cell r="L454">
            <v>120</v>
          </cell>
          <cell r="M454">
            <v>1188</v>
          </cell>
        </row>
        <row r="455">
          <cell r="B455">
            <v>464168291</v>
          </cell>
          <cell r="C455">
            <v>464168</v>
          </cell>
          <cell r="D455" t="str">
            <v>MARBLEHEAD COMMUNITY</v>
          </cell>
          <cell r="E455">
            <v>168</v>
          </cell>
          <cell r="F455" t="str">
            <v>MARBLEHEAD</v>
          </cell>
          <cell r="G455">
            <v>291</v>
          </cell>
          <cell r="H455" t="str">
            <v>SWAMPSCOTT</v>
          </cell>
          <cell r="J455">
            <v>140.48463257296407</v>
          </cell>
          <cell r="K455">
            <v>12279</v>
          </cell>
          <cell r="L455">
            <v>4971</v>
          </cell>
          <cell r="M455">
            <v>1188</v>
          </cell>
        </row>
        <row r="456">
          <cell r="B456">
            <v>466700096</v>
          </cell>
          <cell r="C456">
            <v>466700</v>
          </cell>
          <cell r="D456" t="str">
            <v>MARTHA'S VINEYARD</v>
          </cell>
          <cell r="E456">
            <v>700</v>
          </cell>
          <cell r="F456" t="str">
            <v>MARTHAS VINEYARD</v>
          </cell>
          <cell r="G456">
            <v>96</v>
          </cell>
          <cell r="H456" t="str">
            <v>FALMOUTH</v>
          </cell>
          <cell r="J456">
            <v>171.49085191866001</v>
          </cell>
          <cell r="K456">
            <v>12988</v>
          </cell>
          <cell r="L456">
            <v>9285</v>
          </cell>
          <cell r="M456">
            <v>1188</v>
          </cell>
        </row>
        <row r="457">
          <cell r="B457">
            <v>466700700</v>
          </cell>
          <cell r="C457">
            <v>466700</v>
          </cell>
          <cell r="D457" t="str">
            <v>MARTHA'S VINEYARD</v>
          </cell>
          <cell r="E457">
            <v>700</v>
          </cell>
          <cell r="F457" t="str">
            <v>MARTHAS VINEYARD</v>
          </cell>
          <cell r="G457">
            <v>700</v>
          </cell>
          <cell r="H457" t="str">
            <v>MARTHAS VINEYARD</v>
          </cell>
          <cell r="J457">
            <v>173.5838734417809</v>
          </cell>
          <cell r="K457">
            <v>16941</v>
          </cell>
          <cell r="L457">
            <v>12466</v>
          </cell>
          <cell r="M457">
            <v>1188</v>
          </cell>
        </row>
        <row r="458">
          <cell r="B458">
            <v>466774036</v>
          </cell>
          <cell r="C458">
            <v>466774</v>
          </cell>
          <cell r="D458" t="str">
            <v>MARTHA'S VINEYARD</v>
          </cell>
          <cell r="E458">
            <v>774</v>
          </cell>
          <cell r="F458" t="str">
            <v>UPISLAND</v>
          </cell>
          <cell r="G458">
            <v>36</v>
          </cell>
          <cell r="H458" t="str">
            <v>BOURNE</v>
          </cell>
          <cell r="J458">
            <v>151.79057481348462</v>
          </cell>
          <cell r="K458">
            <v>17291</v>
          </cell>
          <cell r="L458">
            <v>8955</v>
          </cell>
          <cell r="M458">
            <v>1188</v>
          </cell>
        </row>
        <row r="459">
          <cell r="B459">
            <v>466774089</v>
          </cell>
          <cell r="C459">
            <v>466774</v>
          </cell>
          <cell r="D459" t="str">
            <v>MARTHA'S VINEYARD</v>
          </cell>
          <cell r="E459">
            <v>774</v>
          </cell>
          <cell r="F459" t="str">
            <v>UPISLAND</v>
          </cell>
          <cell r="G459">
            <v>89</v>
          </cell>
          <cell r="H459" t="str">
            <v>EDGARTOWN</v>
          </cell>
          <cell r="J459">
            <v>247.73543983274459</v>
          </cell>
          <cell r="K459">
            <v>14435</v>
          </cell>
          <cell r="L459">
            <v>21326</v>
          </cell>
          <cell r="M459">
            <v>1188</v>
          </cell>
        </row>
        <row r="460">
          <cell r="B460">
            <v>466774096</v>
          </cell>
          <cell r="C460">
            <v>466774</v>
          </cell>
          <cell r="D460" t="str">
            <v>MARTHA'S VINEYARD</v>
          </cell>
          <cell r="E460">
            <v>774</v>
          </cell>
          <cell r="F460" t="str">
            <v>UPISLAND</v>
          </cell>
          <cell r="G460">
            <v>96</v>
          </cell>
          <cell r="H460" t="str">
            <v>FALMOUTH</v>
          </cell>
          <cell r="J460">
            <v>171.49085191866001</v>
          </cell>
          <cell r="K460">
            <v>16369</v>
          </cell>
          <cell r="L460">
            <v>11702</v>
          </cell>
          <cell r="M460">
            <v>1188</v>
          </cell>
        </row>
        <row r="461">
          <cell r="B461">
            <v>466774221</v>
          </cell>
          <cell r="C461">
            <v>466774</v>
          </cell>
          <cell r="D461" t="str">
            <v>MARTHA'S VINEYARD</v>
          </cell>
          <cell r="E461">
            <v>774</v>
          </cell>
          <cell r="F461" t="str">
            <v>UPISLAND</v>
          </cell>
          <cell r="G461">
            <v>221</v>
          </cell>
          <cell r="H461" t="str">
            <v>OAK BLUFFS</v>
          </cell>
          <cell r="J461">
            <v>240.30668750254694</v>
          </cell>
          <cell r="K461">
            <v>14252</v>
          </cell>
          <cell r="L461">
            <v>19997</v>
          </cell>
          <cell r="M461">
            <v>1188</v>
          </cell>
        </row>
        <row r="462">
          <cell r="B462">
            <v>466774296</v>
          </cell>
          <cell r="C462">
            <v>466774</v>
          </cell>
          <cell r="D462" t="str">
            <v>MARTHA'S VINEYARD</v>
          </cell>
          <cell r="E462">
            <v>774</v>
          </cell>
          <cell r="F462" t="str">
            <v>UPISLAND</v>
          </cell>
          <cell r="G462">
            <v>296</v>
          </cell>
          <cell r="H462" t="str">
            <v>TISBURY</v>
          </cell>
          <cell r="J462">
            <v>221.92915270491486</v>
          </cell>
          <cell r="K462">
            <v>13616</v>
          </cell>
          <cell r="L462">
            <v>16602</v>
          </cell>
          <cell r="M462">
            <v>1188</v>
          </cell>
        </row>
        <row r="463">
          <cell r="B463">
            <v>466774774</v>
          </cell>
          <cell r="C463">
            <v>466774</v>
          </cell>
          <cell r="D463" t="str">
            <v>MARTHA'S VINEYARD</v>
          </cell>
          <cell r="E463">
            <v>774</v>
          </cell>
          <cell r="F463" t="str">
            <v>UPISLAND</v>
          </cell>
          <cell r="G463">
            <v>774</v>
          </cell>
          <cell r="H463" t="str">
            <v>UPISLAND</v>
          </cell>
          <cell r="J463">
            <v>326.2023076575386</v>
          </cell>
          <cell r="K463">
            <v>13980</v>
          </cell>
          <cell r="L463">
            <v>31623</v>
          </cell>
          <cell r="M463">
            <v>1188</v>
          </cell>
        </row>
        <row r="464">
          <cell r="B464">
            <v>469035016</v>
          </cell>
          <cell r="C464">
            <v>469035</v>
          </cell>
          <cell r="D464" t="str">
            <v>MATCH</v>
          </cell>
          <cell r="E464">
            <v>35</v>
          </cell>
          <cell r="F464" t="str">
            <v>BOSTON</v>
          </cell>
          <cell r="G464">
            <v>16</v>
          </cell>
          <cell r="H464" t="str">
            <v>ATTLEBORO</v>
          </cell>
          <cell r="J464">
            <v>101.42627349033111</v>
          </cell>
          <cell r="K464">
            <v>8801</v>
          </cell>
          <cell r="L464">
            <v>126</v>
          </cell>
          <cell r="M464">
            <v>1188</v>
          </cell>
        </row>
        <row r="465">
          <cell r="B465">
            <v>469035018</v>
          </cell>
          <cell r="C465">
            <v>469035</v>
          </cell>
          <cell r="D465" t="str">
            <v>MATCH</v>
          </cell>
          <cell r="E465">
            <v>35</v>
          </cell>
          <cell r="F465" t="str">
            <v>BOSTON</v>
          </cell>
          <cell r="G465">
            <v>18</v>
          </cell>
          <cell r="H465" t="str">
            <v>AVON</v>
          </cell>
          <cell r="J465">
            <v>153.54910940736173</v>
          </cell>
          <cell r="K465">
            <v>13026</v>
          </cell>
          <cell r="L465">
            <v>6975</v>
          </cell>
          <cell r="M465">
            <v>1188</v>
          </cell>
        </row>
        <row r="466">
          <cell r="B466">
            <v>469035035</v>
          </cell>
          <cell r="C466">
            <v>469035</v>
          </cell>
          <cell r="D466" t="str">
            <v>MATCH</v>
          </cell>
          <cell r="E466">
            <v>35</v>
          </cell>
          <cell r="F466" t="str">
            <v>BOSTON</v>
          </cell>
          <cell r="G466">
            <v>35</v>
          </cell>
          <cell r="H466" t="str">
            <v>BOSTON</v>
          </cell>
          <cell r="J466">
            <v>135.56595250855173</v>
          </cell>
          <cell r="K466">
            <v>20418</v>
          </cell>
          <cell r="L466">
            <v>7262</v>
          </cell>
          <cell r="M466">
            <v>1188</v>
          </cell>
        </row>
        <row r="467">
          <cell r="B467">
            <v>469035044</v>
          </cell>
          <cell r="C467">
            <v>469035</v>
          </cell>
          <cell r="D467" t="str">
            <v>MATCH</v>
          </cell>
          <cell r="E467">
            <v>35</v>
          </cell>
          <cell r="F467" t="str">
            <v>BOSTON</v>
          </cell>
          <cell r="G467">
            <v>44</v>
          </cell>
          <cell r="H467" t="str">
            <v>BROCKTON</v>
          </cell>
          <cell r="J467">
            <v>100</v>
          </cell>
          <cell r="K467">
            <v>14741</v>
          </cell>
          <cell r="L467">
            <v>0</v>
          </cell>
          <cell r="M467">
            <v>1188</v>
          </cell>
        </row>
        <row r="468">
          <cell r="B468">
            <v>469035048</v>
          </cell>
          <cell r="C468">
            <v>469035</v>
          </cell>
          <cell r="D468" t="str">
            <v>MATCH</v>
          </cell>
          <cell r="E468">
            <v>35</v>
          </cell>
          <cell r="F468" t="str">
            <v>BOSTON</v>
          </cell>
          <cell r="G468">
            <v>48</v>
          </cell>
          <cell r="H468" t="str">
            <v>BURLINGTON</v>
          </cell>
          <cell r="J468">
            <v>181.56822494820398</v>
          </cell>
          <cell r="K468">
            <v>19074</v>
          </cell>
          <cell r="L468">
            <v>15558</v>
          </cell>
          <cell r="M468">
            <v>1188</v>
          </cell>
        </row>
        <row r="469">
          <cell r="B469">
            <v>469035049</v>
          </cell>
          <cell r="C469">
            <v>469035</v>
          </cell>
          <cell r="D469" t="str">
            <v>MATCH</v>
          </cell>
          <cell r="E469">
            <v>35</v>
          </cell>
          <cell r="F469" t="str">
            <v>BOSTON</v>
          </cell>
          <cell r="G469">
            <v>49</v>
          </cell>
          <cell r="H469" t="str">
            <v>CAMBRIDGE</v>
          </cell>
          <cell r="J469">
            <v>224.30682825570392</v>
          </cell>
          <cell r="K469">
            <v>21085</v>
          </cell>
          <cell r="L469">
            <v>26210</v>
          </cell>
          <cell r="M469">
            <v>1188</v>
          </cell>
        </row>
        <row r="470">
          <cell r="B470">
            <v>469035050</v>
          </cell>
          <cell r="C470">
            <v>469035</v>
          </cell>
          <cell r="D470" t="str">
            <v>MATCH</v>
          </cell>
          <cell r="E470">
            <v>35</v>
          </cell>
          <cell r="F470" t="str">
            <v>BOSTON</v>
          </cell>
          <cell r="G470">
            <v>50</v>
          </cell>
          <cell r="H470" t="str">
            <v>CANTON</v>
          </cell>
          <cell r="J470">
            <v>143.68108828905861</v>
          </cell>
          <cell r="K470">
            <v>17680</v>
          </cell>
          <cell r="L470">
            <v>7723</v>
          </cell>
          <cell r="M470">
            <v>1188</v>
          </cell>
        </row>
        <row r="471">
          <cell r="B471">
            <v>469035073</v>
          </cell>
          <cell r="C471">
            <v>469035</v>
          </cell>
          <cell r="D471" t="str">
            <v>MATCH</v>
          </cell>
          <cell r="E471">
            <v>35</v>
          </cell>
          <cell r="F471" t="str">
            <v>BOSTON</v>
          </cell>
          <cell r="G471">
            <v>73</v>
          </cell>
          <cell r="H471" t="str">
            <v>DEDHAM</v>
          </cell>
          <cell r="J471">
            <v>172.27033734957016</v>
          </cell>
          <cell r="K471">
            <v>19543</v>
          </cell>
          <cell r="L471">
            <v>14124</v>
          </cell>
          <cell r="M471">
            <v>1188</v>
          </cell>
        </row>
        <row r="472">
          <cell r="B472">
            <v>469035093</v>
          </cell>
          <cell r="C472">
            <v>469035</v>
          </cell>
          <cell r="D472" t="str">
            <v>MATCH</v>
          </cell>
          <cell r="E472">
            <v>35</v>
          </cell>
          <cell r="F472" t="str">
            <v>BOSTON</v>
          </cell>
          <cell r="G472">
            <v>93</v>
          </cell>
          <cell r="H472" t="str">
            <v>EVERETT</v>
          </cell>
          <cell r="J472">
            <v>100.40533474721023</v>
          </cell>
          <cell r="K472">
            <v>26995</v>
          </cell>
          <cell r="L472">
            <v>109</v>
          </cell>
          <cell r="M472">
            <v>1188</v>
          </cell>
        </row>
        <row r="473">
          <cell r="B473">
            <v>469035133</v>
          </cell>
          <cell r="C473">
            <v>469035</v>
          </cell>
          <cell r="D473" t="str">
            <v>MATCH</v>
          </cell>
          <cell r="E473">
            <v>35</v>
          </cell>
          <cell r="F473" t="str">
            <v>BOSTON</v>
          </cell>
          <cell r="G473">
            <v>133</v>
          </cell>
          <cell r="H473" t="str">
            <v>HOLBROOK</v>
          </cell>
          <cell r="J473">
            <v>100</v>
          </cell>
          <cell r="K473">
            <v>13846</v>
          </cell>
          <cell r="L473">
            <v>0</v>
          </cell>
          <cell r="M473">
            <v>1188</v>
          </cell>
        </row>
        <row r="474">
          <cell r="B474">
            <v>469035163</v>
          </cell>
          <cell r="C474">
            <v>469035</v>
          </cell>
          <cell r="D474" t="str">
            <v>MATCH</v>
          </cell>
          <cell r="E474">
            <v>35</v>
          </cell>
          <cell r="F474" t="str">
            <v>BOSTON</v>
          </cell>
          <cell r="G474">
            <v>163</v>
          </cell>
          <cell r="H474" t="str">
            <v>LYNN</v>
          </cell>
          <cell r="J474">
            <v>100.01346280490802</v>
          </cell>
          <cell r="K474">
            <v>13846</v>
          </cell>
          <cell r="L474">
            <v>2</v>
          </cell>
          <cell r="M474">
            <v>1188</v>
          </cell>
        </row>
        <row r="475">
          <cell r="B475">
            <v>469035165</v>
          </cell>
          <cell r="C475">
            <v>469035</v>
          </cell>
          <cell r="D475" t="str">
            <v>MATCH</v>
          </cell>
          <cell r="E475">
            <v>35</v>
          </cell>
          <cell r="F475" t="str">
            <v>BOSTON</v>
          </cell>
          <cell r="G475">
            <v>165</v>
          </cell>
          <cell r="H475" t="str">
            <v>MALDEN</v>
          </cell>
          <cell r="J475">
            <v>100</v>
          </cell>
          <cell r="K475">
            <v>22241</v>
          </cell>
          <cell r="L475">
            <v>0</v>
          </cell>
          <cell r="M475">
            <v>1188</v>
          </cell>
        </row>
        <row r="476">
          <cell r="B476">
            <v>469035189</v>
          </cell>
          <cell r="C476">
            <v>469035</v>
          </cell>
          <cell r="D476" t="str">
            <v>MATCH</v>
          </cell>
          <cell r="E476">
            <v>35</v>
          </cell>
          <cell r="F476" t="str">
            <v>BOSTON</v>
          </cell>
          <cell r="G476">
            <v>189</v>
          </cell>
          <cell r="H476" t="str">
            <v>MILTON</v>
          </cell>
          <cell r="J476">
            <v>145.54500611524296</v>
          </cell>
          <cell r="K476">
            <v>18563</v>
          </cell>
          <cell r="L476">
            <v>8455</v>
          </cell>
          <cell r="M476">
            <v>1188</v>
          </cell>
        </row>
        <row r="477">
          <cell r="B477">
            <v>469035220</v>
          </cell>
          <cell r="C477">
            <v>469035</v>
          </cell>
          <cell r="D477" t="str">
            <v>MATCH</v>
          </cell>
          <cell r="E477">
            <v>35</v>
          </cell>
          <cell r="F477" t="str">
            <v>BOSTON</v>
          </cell>
          <cell r="G477">
            <v>220</v>
          </cell>
          <cell r="H477" t="str">
            <v>NORWOOD</v>
          </cell>
          <cell r="J477">
            <v>135.65970389049588</v>
          </cell>
          <cell r="K477">
            <v>17615</v>
          </cell>
          <cell r="L477">
            <v>6281</v>
          </cell>
          <cell r="M477">
            <v>1188</v>
          </cell>
        </row>
        <row r="478">
          <cell r="B478">
            <v>469035243</v>
          </cell>
          <cell r="C478">
            <v>469035</v>
          </cell>
          <cell r="D478" t="str">
            <v>MATCH</v>
          </cell>
          <cell r="E478">
            <v>35</v>
          </cell>
          <cell r="F478" t="str">
            <v>BOSTON</v>
          </cell>
          <cell r="G478">
            <v>243</v>
          </cell>
          <cell r="H478" t="str">
            <v>QUINCY</v>
          </cell>
          <cell r="J478">
            <v>113.02199405799442</v>
          </cell>
          <cell r="K478">
            <v>17478</v>
          </cell>
          <cell r="L478">
            <v>2276</v>
          </cell>
          <cell r="M478">
            <v>1188</v>
          </cell>
        </row>
        <row r="479">
          <cell r="B479">
            <v>469035244</v>
          </cell>
          <cell r="C479">
            <v>469035</v>
          </cell>
          <cell r="D479" t="str">
            <v>MATCH</v>
          </cell>
          <cell r="E479">
            <v>35</v>
          </cell>
          <cell r="F479" t="str">
            <v>BOSTON</v>
          </cell>
          <cell r="G479">
            <v>244</v>
          </cell>
          <cell r="H479" t="str">
            <v>RANDOLPH</v>
          </cell>
          <cell r="J479">
            <v>124.17352811526767</v>
          </cell>
          <cell r="K479">
            <v>16466</v>
          </cell>
          <cell r="L479">
            <v>3980</v>
          </cell>
          <cell r="M479">
            <v>1188</v>
          </cell>
        </row>
        <row r="480">
          <cell r="B480">
            <v>469035248</v>
          </cell>
          <cell r="C480">
            <v>469035</v>
          </cell>
          <cell r="D480" t="str">
            <v>MATCH</v>
          </cell>
          <cell r="E480">
            <v>35</v>
          </cell>
          <cell r="F480" t="str">
            <v>BOSTON</v>
          </cell>
          <cell r="G480">
            <v>248</v>
          </cell>
          <cell r="H480" t="str">
            <v>REVERE</v>
          </cell>
          <cell r="J480">
            <v>103.76683019250743</v>
          </cell>
          <cell r="K480">
            <v>23170</v>
          </cell>
          <cell r="L480">
            <v>873</v>
          </cell>
          <cell r="M480">
            <v>1188</v>
          </cell>
        </row>
        <row r="481">
          <cell r="B481">
            <v>469035274</v>
          </cell>
          <cell r="C481">
            <v>469035</v>
          </cell>
          <cell r="D481" t="str">
            <v>MATCH</v>
          </cell>
          <cell r="E481">
            <v>35</v>
          </cell>
          <cell r="F481" t="str">
            <v>BOSTON</v>
          </cell>
          <cell r="G481">
            <v>274</v>
          </cell>
          <cell r="H481" t="str">
            <v>SOMERVILLE</v>
          </cell>
          <cell r="J481">
            <v>151.42701710383452</v>
          </cell>
          <cell r="K481">
            <v>13846</v>
          </cell>
          <cell r="L481">
            <v>7121</v>
          </cell>
          <cell r="M481">
            <v>1188</v>
          </cell>
        </row>
        <row r="482">
          <cell r="B482">
            <v>469035285</v>
          </cell>
          <cell r="C482">
            <v>469035</v>
          </cell>
          <cell r="D482" t="str">
            <v>MATCH</v>
          </cell>
          <cell r="E482">
            <v>35</v>
          </cell>
          <cell r="F482" t="str">
            <v>BOSTON</v>
          </cell>
          <cell r="G482">
            <v>285</v>
          </cell>
          <cell r="H482" t="str">
            <v>STOUGHTON</v>
          </cell>
          <cell r="J482">
            <v>122.11300925553215</v>
          </cell>
          <cell r="K482">
            <v>19819</v>
          </cell>
          <cell r="L482">
            <v>4383</v>
          </cell>
          <cell r="M482">
            <v>1188</v>
          </cell>
        </row>
        <row r="483">
          <cell r="B483">
            <v>469035308</v>
          </cell>
          <cell r="C483">
            <v>469035</v>
          </cell>
          <cell r="D483" t="str">
            <v>MATCH</v>
          </cell>
          <cell r="E483">
            <v>35</v>
          </cell>
          <cell r="F483" t="str">
            <v>BOSTON</v>
          </cell>
          <cell r="G483">
            <v>308</v>
          </cell>
          <cell r="H483" t="str">
            <v>WALTHAM</v>
          </cell>
          <cell r="J483">
            <v>138.6812314043263</v>
          </cell>
          <cell r="K483">
            <v>24152</v>
          </cell>
          <cell r="L483">
            <v>9342</v>
          </cell>
          <cell r="M483">
            <v>1188</v>
          </cell>
        </row>
        <row r="484">
          <cell r="B484">
            <v>470165010</v>
          </cell>
          <cell r="C484">
            <v>470165</v>
          </cell>
          <cell r="D484" t="str">
            <v>MYSTIC VALLEY REGIONAL</v>
          </cell>
          <cell r="E484">
            <v>165</v>
          </cell>
          <cell r="F484" t="str">
            <v>MALDEN</v>
          </cell>
          <cell r="G484">
            <v>10</v>
          </cell>
          <cell r="H484" t="str">
            <v>ARLINGTON</v>
          </cell>
          <cell r="J484">
            <v>151.4219975265986</v>
          </cell>
          <cell r="K484">
            <v>11799</v>
          </cell>
          <cell r="L484">
            <v>6067</v>
          </cell>
          <cell r="M484">
            <v>1188</v>
          </cell>
        </row>
        <row r="485">
          <cell r="B485">
            <v>470165031</v>
          </cell>
          <cell r="C485">
            <v>470165</v>
          </cell>
          <cell r="D485" t="str">
            <v>MYSTIC VALLEY REGIONAL</v>
          </cell>
          <cell r="E485">
            <v>165</v>
          </cell>
          <cell r="F485" t="str">
            <v>MALDEN</v>
          </cell>
          <cell r="G485">
            <v>31</v>
          </cell>
          <cell r="H485" t="str">
            <v>BILLERICA</v>
          </cell>
          <cell r="J485">
            <v>138.8489981449959</v>
          </cell>
          <cell r="K485">
            <v>12587</v>
          </cell>
          <cell r="L485">
            <v>4890</v>
          </cell>
          <cell r="M485">
            <v>1188</v>
          </cell>
        </row>
        <row r="486">
          <cell r="B486">
            <v>470165035</v>
          </cell>
          <cell r="C486">
            <v>470165</v>
          </cell>
          <cell r="D486" t="str">
            <v>MYSTIC VALLEY REGIONAL</v>
          </cell>
          <cell r="E486">
            <v>165</v>
          </cell>
          <cell r="F486" t="str">
            <v>MALDEN</v>
          </cell>
          <cell r="G486">
            <v>35</v>
          </cell>
          <cell r="H486" t="str">
            <v>BOSTON</v>
          </cell>
          <cell r="J486">
            <v>135.56595250855173</v>
          </cell>
          <cell r="K486">
            <v>15184</v>
          </cell>
          <cell r="L486">
            <v>5400</v>
          </cell>
          <cell r="M486">
            <v>1188</v>
          </cell>
        </row>
        <row r="487">
          <cell r="B487">
            <v>470165057</v>
          </cell>
          <cell r="C487">
            <v>470165</v>
          </cell>
          <cell r="D487" t="str">
            <v>MYSTIC VALLEY REGIONAL</v>
          </cell>
          <cell r="E487">
            <v>165</v>
          </cell>
          <cell r="F487" t="str">
            <v>MALDEN</v>
          </cell>
          <cell r="G487">
            <v>57</v>
          </cell>
          <cell r="H487" t="str">
            <v>CHELSEA</v>
          </cell>
          <cell r="J487">
            <v>105.01314606207856</v>
          </cell>
          <cell r="K487">
            <v>16731</v>
          </cell>
          <cell r="L487">
            <v>839</v>
          </cell>
          <cell r="M487">
            <v>1188</v>
          </cell>
        </row>
        <row r="488">
          <cell r="B488">
            <v>470165071</v>
          </cell>
          <cell r="C488">
            <v>470165</v>
          </cell>
          <cell r="D488" t="str">
            <v>MYSTIC VALLEY REGIONAL</v>
          </cell>
          <cell r="E488">
            <v>165</v>
          </cell>
          <cell r="F488" t="str">
            <v>MALDEN</v>
          </cell>
          <cell r="G488">
            <v>71</v>
          </cell>
          <cell r="H488" t="str">
            <v>DANVERS</v>
          </cell>
          <cell r="J488">
            <v>142.37946411092057</v>
          </cell>
          <cell r="K488">
            <v>12392</v>
          </cell>
          <cell r="L488">
            <v>5252</v>
          </cell>
          <cell r="M488">
            <v>1188</v>
          </cell>
        </row>
        <row r="489">
          <cell r="B489">
            <v>470165093</v>
          </cell>
          <cell r="C489">
            <v>470165</v>
          </cell>
          <cell r="D489" t="str">
            <v>MYSTIC VALLEY REGIONAL</v>
          </cell>
          <cell r="E489">
            <v>165</v>
          </cell>
          <cell r="F489" t="str">
            <v>MALDEN</v>
          </cell>
          <cell r="G489">
            <v>93</v>
          </cell>
          <cell r="H489" t="str">
            <v>EVERETT</v>
          </cell>
          <cell r="J489">
            <v>100.40533474721023</v>
          </cell>
          <cell r="K489">
            <v>17135</v>
          </cell>
          <cell r="L489">
            <v>69</v>
          </cell>
          <cell r="M489">
            <v>1188</v>
          </cell>
        </row>
        <row r="490">
          <cell r="B490">
            <v>470165128</v>
          </cell>
          <cell r="C490">
            <v>470165</v>
          </cell>
          <cell r="D490" t="str">
            <v>MYSTIC VALLEY REGIONAL</v>
          </cell>
          <cell r="E490">
            <v>165</v>
          </cell>
          <cell r="F490" t="str">
            <v>MALDEN</v>
          </cell>
          <cell r="G490">
            <v>128</v>
          </cell>
          <cell r="H490" t="str">
            <v>HAVERHILL</v>
          </cell>
          <cell r="J490">
            <v>105.45296695844748</v>
          </cell>
          <cell r="K490">
            <v>14606</v>
          </cell>
          <cell r="L490">
            <v>796</v>
          </cell>
          <cell r="M490">
            <v>1188</v>
          </cell>
        </row>
        <row r="491">
          <cell r="B491">
            <v>470165163</v>
          </cell>
          <cell r="C491">
            <v>470165</v>
          </cell>
          <cell r="D491" t="str">
            <v>MYSTIC VALLEY REGIONAL</v>
          </cell>
          <cell r="E491">
            <v>165</v>
          </cell>
          <cell r="F491" t="str">
            <v>MALDEN</v>
          </cell>
          <cell r="G491">
            <v>163</v>
          </cell>
          <cell r="H491" t="str">
            <v>LYNN</v>
          </cell>
          <cell r="J491">
            <v>100.01346280490802</v>
          </cell>
          <cell r="K491">
            <v>16418</v>
          </cell>
          <cell r="L491">
            <v>2</v>
          </cell>
          <cell r="M491">
            <v>1188</v>
          </cell>
        </row>
        <row r="492">
          <cell r="B492">
            <v>470165164</v>
          </cell>
          <cell r="C492">
            <v>470165</v>
          </cell>
          <cell r="D492" t="str">
            <v>MYSTIC VALLEY REGIONAL</v>
          </cell>
          <cell r="E492">
            <v>165</v>
          </cell>
          <cell r="F492" t="str">
            <v>MALDEN</v>
          </cell>
          <cell r="G492">
            <v>164</v>
          </cell>
          <cell r="H492" t="str">
            <v>LYNNFIELD</v>
          </cell>
          <cell r="J492">
            <v>152.24539094172954</v>
          </cell>
          <cell r="K492">
            <v>16959</v>
          </cell>
          <cell r="L492">
            <v>8860</v>
          </cell>
          <cell r="M492">
            <v>1188</v>
          </cell>
        </row>
        <row r="493">
          <cell r="B493">
            <v>470165165</v>
          </cell>
          <cell r="C493">
            <v>470165</v>
          </cell>
          <cell r="D493" t="str">
            <v>MYSTIC VALLEY REGIONAL</v>
          </cell>
          <cell r="E493">
            <v>165</v>
          </cell>
          <cell r="F493" t="str">
            <v>MALDEN</v>
          </cell>
          <cell r="G493">
            <v>165</v>
          </cell>
          <cell r="H493" t="str">
            <v>MALDEN</v>
          </cell>
          <cell r="J493">
            <v>100</v>
          </cell>
          <cell r="K493">
            <v>15849</v>
          </cell>
          <cell r="L493">
            <v>0</v>
          </cell>
          <cell r="M493">
            <v>1188</v>
          </cell>
        </row>
        <row r="494">
          <cell r="B494">
            <v>470165176</v>
          </cell>
          <cell r="C494">
            <v>470165</v>
          </cell>
          <cell r="D494" t="str">
            <v>MYSTIC VALLEY REGIONAL</v>
          </cell>
          <cell r="E494">
            <v>165</v>
          </cell>
          <cell r="F494" t="str">
            <v>MALDEN</v>
          </cell>
          <cell r="G494">
            <v>176</v>
          </cell>
          <cell r="H494" t="str">
            <v>MEDFORD</v>
          </cell>
          <cell r="J494">
            <v>132.29061594509275</v>
          </cell>
          <cell r="K494">
            <v>14124</v>
          </cell>
          <cell r="L494">
            <v>4561</v>
          </cell>
          <cell r="M494">
            <v>1188</v>
          </cell>
        </row>
        <row r="495">
          <cell r="B495">
            <v>470165178</v>
          </cell>
          <cell r="C495">
            <v>470165</v>
          </cell>
          <cell r="D495" t="str">
            <v>MYSTIC VALLEY REGIONAL</v>
          </cell>
          <cell r="E495">
            <v>165</v>
          </cell>
          <cell r="F495" t="str">
            <v>MALDEN</v>
          </cell>
          <cell r="G495">
            <v>178</v>
          </cell>
          <cell r="H495" t="str">
            <v>MELROSE</v>
          </cell>
          <cell r="J495">
            <v>113.06120803359674</v>
          </cell>
          <cell r="K495">
            <v>13009</v>
          </cell>
          <cell r="L495">
            <v>1699</v>
          </cell>
          <cell r="M495">
            <v>1188</v>
          </cell>
        </row>
        <row r="496">
          <cell r="B496">
            <v>470165181</v>
          </cell>
          <cell r="C496">
            <v>470165</v>
          </cell>
          <cell r="D496" t="str">
            <v>MYSTIC VALLEY REGIONAL</v>
          </cell>
          <cell r="E496">
            <v>165</v>
          </cell>
          <cell r="F496" t="str">
            <v>MALDEN</v>
          </cell>
          <cell r="G496">
            <v>181</v>
          </cell>
          <cell r="H496" t="str">
            <v>METHUEN</v>
          </cell>
          <cell r="J496">
            <v>101.12183640562671</v>
          </cell>
          <cell r="K496">
            <v>20257</v>
          </cell>
          <cell r="L496">
            <v>227</v>
          </cell>
          <cell r="M496">
            <v>1188</v>
          </cell>
        </row>
        <row r="497">
          <cell r="B497">
            <v>470165217</v>
          </cell>
          <cell r="C497">
            <v>470165</v>
          </cell>
          <cell r="D497" t="str">
            <v>MYSTIC VALLEY REGIONAL</v>
          </cell>
          <cell r="E497">
            <v>165</v>
          </cell>
          <cell r="F497" t="str">
            <v>MALDEN</v>
          </cell>
          <cell r="G497">
            <v>217</v>
          </cell>
          <cell r="H497" t="str">
            <v>NORTH READING</v>
          </cell>
          <cell r="J497">
            <v>157.70757203183194</v>
          </cell>
          <cell r="K497">
            <v>16600</v>
          </cell>
          <cell r="L497">
            <v>9579</v>
          </cell>
          <cell r="M497">
            <v>1188</v>
          </cell>
        </row>
        <row r="498">
          <cell r="B498">
            <v>470165229</v>
          </cell>
          <cell r="C498">
            <v>470165</v>
          </cell>
          <cell r="D498" t="str">
            <v>MYSTIC VALLEY REGIONAL</v>
          </cell>
          <cell r="E498">
            <v>165</v>
          </cell>
          <cell r="F498" t="str">
            <v>MALDEN</v>
          </cell>
          <cell r="G498">
            <v>229</v>
          </cell>
          <cell r="H498" t="str">
            <v>PEABODY</v>
          </cell>
          <cell r="J498">
            <v>109.89855856388218</v>
          </cell>
          <cell r="K498">
            <v>14440</v>
          </cell>
          <cell r="L498">
            <v>1429</v>
          </cell>
          <cell r="M498">
            <v>1188</v>
          </cell>
        </row>
        <row r="499">
          <cell r="B499">
            <v>470165246</v>
          </cell>
          <cell r="C499">
            <v>470165</v>
          </cell>
          <cell r="D499" t="str">
            <v>MYSTIC VALLEY REGIONAL</v>
          </cell>
          <cell r="E499">
            <v>165</v>
          </cell>
          <cell r="F499" t="str">
            <v>MALDEN</v>
          </cell>
          <cell r="G499">
            <v>246</v>
          </cell>
          <cell r="H499" t="str">
            <v>READING</v>
          </cell>
          <cell r="J499">
            <v>141.12702341927442</v>
          </cell>
          <cell r="K499">
            <v>11410</v>
          </cell>
          <cell r="L499">
            <v>4693</v>
          </cell>
          <cell r="M499">
            <v>1188</v>
          </cell>
        </row>
        <row r="500">
          <cell r="B500">
            <v>470165248</v>
          </cell>
          <cell r="C500">
            <v>470165</v>
          </cell>
          <cell r="D500" t="str">
            <v>MYSTIC VALLEY REGIONAL</v>
          </cell>
          <cell r="E500">
            <v>165</v>
          </cell>
          <cell r="F500" t="str">
            <v>MALDEN</v>
          </cell>
          <cell r="G500">
            <v>248</v>
          </cell>
          <cell r="H500" t="str">
            <v>REVERE</v>
          </cell>
          <cell r="J500">
            <v>103.76683019250743</v>
          </cell>
          <cell r="K500">
            <v>16592</v>
          </cell>
          <cell r="L500">
            <v>625</v>
          </cell>
          <cell r="M500">
            <v>1188</v>
          </cell>
        </row>
        <row r="501">
          <cell r="B501">
            <v>470165262</v>
          </cell>
          <cell r="C501">
            <v>470165</v>
          </cell>
          <cell r="D501" t="str">
            <v>MYSTIC VALLEY REGIONAL</v>
          </cell>
          <cell r="E501">
            <v>165</v>
          </cell>
          <cell r="F501" t="str">
            <v>MALDEN</v>
          </cell>
          <cell r="G501">
            <v>262</v>
          </cell>
          <cell r="H501" t="str">
            <v>SAUGUS</v>
          </cell>
          <cell r="J501">
            <v>101.04969328352608</v>
          </cell>
          <cell r="K501">
            <v>14727</v>
          </cell>
          <cell r="L501">
            <v>155</v>
          </cell>
          <cell r="M501">
            <v>1188</v>
          </cell>
        </row>
        <row r="502">
          <cell r="B502">
            <v>470165274</v>
          </cell>
          <cell r="C502">
            <v>470165</v>
          </cell>
          <cell r="D502" t="str">
            <v>MYSTIC VALLEY REGIONAL</v>
          </cell>
          <cell r="E502">
            <v>165</v>
          </cell>
          <cell r="F502" t="str">
            <v>MALDEN</v>
          </cell>
          <cell r="G502">
            <v>274</v>
          </cell>
          <cell r="H502" t="str">
            <v>SOMERVILLE</v>
          </cell>
          <cell r="J502">
            <v>151.42701710383452</v>
          </cell>
          <cell r="K502">
            <v>11801</v>
          </cell>
          <cell r="L502">
            <v>6069</v>
          </cell>
          <cell r="M502">
            <v>1188</v>
          </cell>
        </row>
        <row r="503">
          <cell r="B503">
            <v>470165284</v>
          </cell>
          <cell r="C503">
            <v>470165</v>
          </cell>
          <cell r="D503" t="str">
            <v>MYSTIC VALLEY REGIONAL</v>
          </cell>
          <cell r="E503">
            <v>165</v>
          </cell>
          <cell r="F503" t="str">
            <v>MALDEN</v>
          </cell>
          <cell r="G503">
            <v>284</v>
          </cell>
          <cell r="H503" t="str">
            <v>STONEHAM</v>
          </cell>
          <cell r="J503">
            <v>148.56315375071472</v>
          </cell>
          <cell r="K503">
            <v>13159</v>
          </cell>
          <cell r="L503">
            <v>6390</v>
          </cell>
          <cell r="M503">
            <v>1188</v>
          </cell>
        </row>
        <row r="504">
          <cell r="B504">
            <v>470165295</v>
          </cell>
          <cell r="C504">
            <v>470165</v>
          </cell>
          <cell r="D504" t="str">
            <v>MYSTIC VALLEY REGIONAL</v>
          </cell>
          <cell r="E504">
            <v>165</v>
          </cell>
          <cell r="F504" t="str">
            <v>MALDEN</v>
          </cell>
          <cell r="G504">
            <v>295</v>
          </cell>
          <cell r="H504" t="str">
            <v>TEWKSBURY</v>
          </cell>
          <cell r="J504">
            <v>148.92872399358831</v>
          </cell>
          <cell r="K504">
            <v>17063</v>
          </cell>
          <cell r="L504">
            <v>8349</v>
          </cell>
          <cell r="M504">
            <v>1188</v>
          </cell>
        </row>
        <row r="505">
          <cell r="B505">
            <v>470165305</v>
          </cell>
          <cell r="C505">
            <v>470165</v>
          </cell>
          <cell r="D505" t="str">
            <v>MYSTIC VALLEY REGIONAL</v>
          </cell>
          <cell r="E505">
            <v>165</v>
          </cell>
          <cell r="F505" t="str">
            <v>MALDEN</v>
          </cell>
          <cell r="G505">
            <v>305</v>
          </cell>
          <cell r="H505" t="str">
            <v>WAKEFIELD</v>
          </cell>
          <cell r="J505">
            <v>145.18671932694059</v>
          </cell>
          <cell r="K505">
            <v>13163</v>
          </cell>
          <cell r="L505">
            <v>5948</v>
          </cell>
          <cell r="M505">
            <v>1188</v>
          </cell>
        </row>
        <row r="506">
          <cell r="B506">
            <v>470165342</v>
          </cell>
          <cell r="C506">
            <v>470165</v>
          </cell>
          <cell r="D506" t="str">
            <v>MYSTIC VALLEY REGIONAL</v>
          </cell>
          <cell r="E506">
            <v>165</v>
          </cell>
          <cell r="F506" t="str">
            <v>MALDEN</v>
          </cell>
          <cell r="G506">
            <v>342</v>
          </cell>
          <cell r="H506" t="str">
            <v>WILMINGTON</v>
          </cell>
          <cell r="J506">
            <v>180.3921330971846</v>
          </cell>
          <cell r="K506">
            <v>14791</v>
          </cell>
          <cell r="L506">
            <v>11891</v>
          </cell>
          <cell r="M506">
            <v>1188</v>
          </cell>
        </row>
        <row r="507">
          <cell r="B507">
            <v>470165346</v>
          </cell>
          <cell r="C507">
            <v>470165</v>
          </cell>
          <cell r="D507" t="str">
            <v>MYSTIC VALLEY REGIONAL</v>
          </cell>
          <cell r="E507">
            <v>165</v>
          </cell>
          <cell r="F507" t="str">
            <v>MALDEN</v>
          </cell>
          <cell r="G507">
            <v>346</v>
          </cell>
          <cell r="H507" t="str">
            <v>WINTHROP</v>
          </cell>
          <cell r="J507">
            <v>115.75033637783379</v>
          </cell>
          <cell r="K507">
            <v>17455</v>
          </cell>
          <cell r="L507">
            <v>2749</v>
          </cell>
          <cell r="M507">
            <v>1188</v>
          </cell>
        </row>
        <row r="508">
          <cell r="B508">
            <v>470165347</v>
          </cell>
          <cell r="C508">
            <v>470165</v>
          </cell>
          <cell r="D508" t="str">
            <v>MYSTIC VALLEY REGIONAL</v>
          </cell>
          <cell r="E508">
            <v>165</v>
          </cell>
          <cell r="F508" t="str">
            <v>MALDEN</v>
          </cell>
          <cell r="G508">
            <v>347</v>
          </cell>
          <cell r="H508" t="str">
            <v>WOBURN</v>
          </cell>
          <cell r="J508">
            <v>145.7862848902007</v>
          </cell>
          <cell r="K508">
            <v>15648</v>
          </cell>
          <cell r="L508">
            <v>7165</v>
          </cell>
          <cell r="M508">
            <v>1188</v>
          </cell>
        </row>
        <row r="509">
          <cell r="B509">
            <v>470165705</v>
          </cell>
          <cell r="C509">
            <v>470165</v>
          </cell>
          <cell r="D509" t="str">
            <v>MYSTIC VALLEY REGIONAL</v>
          </cell>
          <cell r="E509">
            <v>165</v>
          </cell>
          <cell r="F509" t="str">
            <v>MALDEN</v>
          </cell>
          <cell r="G509">
            <v>705</v>
          </cell>
          <cell r="H509" t="str">
            <v>MASCONOMET</v>
          </cell>
          <cell r="J509">
            <v>186.17094515019502</v>
          </cell>
          <cell r="K509">
            <v>12392</v>
          </cell>
          <cell r="L509">
            <v>10678</v>
          </cell>
          <cell r="M509">
            <v>1188</v>
          </cell>
        </row>
        <row r="510">
          <cell r="B510">
            <v>470165735</v>
          </cell>
          <cell r="C510">
            <v>470165</v>
          </cell>
          <cell r="D510" t="str">
            <v>MYSTIC VALLEY REGIONAL</v>
          </cell>
          <cell r="E510">
            <v>165</v>
          </cell>
          <cell r="F510" t="str">
            <v>MALDEN</v>
          </cell>
          <cell r="G510">
            <v>735</v>
          </cell>
          <cell r="H510" t="str">
            <v>NORTH MIDDLESEX</v>
          </cell>
          <cell r="J510">
            <v>132.71935974047037</v>
          </cell>
          <cell r="K510">
            <v>18520</v>
          </cell>
          <cell r="L510">
            <v>6060</v>
          </cell>
          <cell r="M510">
            <v>1188</v>
          </cell>
        </row>
        <row r="511">
          <cell r="B511">
            <v>474097064</v>
          </cell>
          <cell r="C511">
            <v>474097</v>
          </cell>
          <cell r="D511" t="str">
            <v>SIZER SCHOOL, A NORTH CENTRAL CHARTER ESSENTIAL SCHOOL</v>
          </cell>
          <cell r="E511">
            <v>97</v>
          </cell>
          <cell r="F511" t="str">
            <v>FITCHBURG</v>
          </cell>
          <cell r="G511">
            <v>64</v>
          </cell>
          <cell r="H511" t="str">
            <v>CLINTON</v>
          </cell>
          <cell r="J511">
            <v>110.93426706479931</v>
          </cell>
          <cell r="K511">
            <v>12355</v>
          </cell>
          <cell r="L511">
            <v>1351</v>
          </cell>
          <cell r="M511">
            <v>1188</v>
          </cell>
        </row>
        <row r="512">
          <cell r="B512">
            <v>474097091</v>
          </cell>
          <cell r="C512">
            <v>474097</v>
          </cell>
          <cell r="D512" t="str">
            <v>SIZER SCHOOL, A NORTH CENTRAL CHARTER ESSENTIAL SCHOOL</v>
          </cell>
          <cell r="E512">
            <v>97</v>
          </cell>
          <cell r="F512" t="str">
            <v>FITCHBURG</v>
          </cell>
          <cell r="G512">
            <v>91</v>
          </cell>
          <cell r="H512" t="str">
            <v>ERVING</v>
          </cell>
          <cell r="J512">
            <v>223.42502024351609</v>
          </cell>
          <cell r="K512">
            <v>12038</v>
          </cell>
          <cell r="L512">
            <v>14858</v>
          </cell>
          <cell r="M512">
            <v>1188</v>
          </cell>
        </row>
        <row r="513">
          <cell r="B513">
            <v>474097097</v>
          </cell>
          <cell r="C513">
            <v>474097</v>
          </cell>
          <cell r="D513" t="str">
            <v>SIZER SCHOOL, A NORTH CENTRAL CHARTER ESSENTIAL SCHOOL</v>
          </cell>
          <cell r="E513">
            <v>97</v>
          </cell>
          <cell r="F513" t="str">
            <v>FITCHBURG</v>
          </cell>
          <cell r="G513">
            <v>97</v>
          </cell>
          <cell r="H513" t="str">
            <v>FITCHBURG</v>
          </cell>
          <cell r="J513">
            <v>100.72245271080756</v>
          </cell>
          <cell r="K513">
            <v>18068</v>
          </cell>
          <cell r="L513">
            <v>131</v>
          </cell>
          <cell r="M513">
            <v>1188</v>
          </cell>
        </row>
        <row r="514">
          <cell r="B514">
            <v>474097103</v>
          </cell>
          <cell r="C514">
            <v>474097</v>
          </cell>
          <cell r="D514" t="str">
            <v>SIZER SCHOOL, A NORTH CENTRAL CHARTER ESSENTIAL SCHOOL</v>
          </cell>
          <cell r="E514">
            <v>97</v>
          </cell>
          <cell r="F514" t="str">
            <v>FITCHBURG</v>
          </cell>
          <cell r="G514">
            <v>103</v>
          </cell>
          <cell r="H514" t="str">
            <v>GARDNER</v>
          </cell>
          <cell r="J514">
            <v>100.45511351927003</v>
          </cell>
          <cell r="K514">
            <v>16597</v>
          </cell>
          <cell r="L514">
            <v>76</v>
          </cell>
          <cell r="M514">
            <v>1188</v>
          </cell>
        </row>
        <row r="515">
          <cell r="B515">
            <v>474097153</v>
          </cell>
          <cell r="C515">
            <v>474097</v>
          </cell>
          <cell r="D515" t="str">
            <v>SIZER SCHOOL, A NORTH CENTRAL CHARTER ESSENTIAL SCHOOL</v>
          </cell>
          <cell r="E515">
            <v>97</v>
          </cell>
          <cell r="F515" t="str">
            <v>FITCHBURG</v>
          </cell>
          <cell r="G515">
            <v>153</v>
          </cell>
          <cell r="H515" t="str">
            <v>LEOMINSTER</v>
          </cell>
          <cell r="J515">
            <v>100.00390327444435</v>
          </cell>
          <cell r="K515">
            <v>16504</v>
          </cell>
          <cell r="L515">
            <v>1</v>
          </cell>
          <cell r="M515">
            <v>1188</v>
          </cell>
        </row>
        <row r="516">
          <cell r="B516">
            <v>474097162</v>
          </cell>
          <cell r="C516">
            <v>474097</v>
          </cell>
          <cell r="D516" t="str">
            <v>SIZER SCHOOL, A NORTH CENTRAL CHARTER ESSENTIAL SCHOOL</v>
          </cell>
          <cell r="E516">
            <v>97</v>
          </cell>
          <cell r="F516" t="str">
            <v>FITCHBURG</v>
          </cell>
          <cell r="G516">
            <v>162</v>
          </cell>
          <cell r="H516" t="str">
            <v>LUNENBURG</v>
          </cell>
          <cell r="J516">
            <v>120.41280766793795</v>
          </cell>
          <cell r="K516">
            <v>13908</v>
          </cell>
          <cell r="L516">
            <v>2839</v>
          </cell>
          <cell r="M516">
            <v>1188</v>
          </cell>
        </row>
        <row r="517">
          <cell r="B517">
            <v>474097343</v>
          </cell>
          <cell r="C517">
            <v>474097</v>
          </cell>
          <cell r="D517" t="str">
            <v>SIZER SCHOOL, A NORTH CENTRAL CHARTER ESSENTIAL SCHOOL</v>
          </cell>
          <cell r="E517">
            <v>97</v>
          </cell>
          <cell r="F517" t="str">
            <v>FITCHBURG</v>
          </cell>
          <cell r="G517">
            <v>343</v>
          </cell>
          <cell r="H517" t="str">
            <v>WINCHENDON</v>
          </cell>
          <cell r="J517">
            <v>103.95596070507874</v>
          </cell>
          <cell r="K517">
            <v>16421</v>
          </cell>
          <cell r="L517">
            <v>650</v>
          </cell>
          <cell r="M517">
            <v>1188</v>
          </cell>
        </row>
        <row r="518">
          <cell r="B518">
            <v>474097348</v>
          </cell>
          <cell r="C518">
            <v>474097</v>
          </cell>
          <cell r="D518" t="str">
            <v>SIZER SCHOOL, A NORTH CENTRAL CHARTER ESSENTIAL SCHOOL</v>
          </cell>
          <cell r="E518">
            <v>97</v>
          </cell>
          <cell r="F518" t="str">
            <v>FITCHBURG</v>
          </cell>
          <cell r="G518">
            <v>348</v>
          </cell>
          <cell r="H518" t="str">
            <v>WORCESTER</v>
          </cell>
          <cell r="J518">
            <v>101.3039956931588</v>
          </cell>
          <cell r="K518">
            <v>19770</v>
          </cell>
          <cell r="L518">
            <v>258</v>
          </cell>
          <cell r="M518">
            <v>1188</v>
          </cell>
        </row>
        <row r="519">
          <cell r="B519">
            <v>474097610</v>
          </cell>
          <cell r="C519">
            <v>474097</v>
          </cell>
          <cell r="D519" t="str">
            <v>SIZER SCHOOL, A NORTH CENTRAL CHARTER ESSENTIAL SCHOOL</v>
          </cell>
          <cell r="E519">
            <v>97</v>
          </cell>
          <cell r="F519" t="str">
            <v>FITCHBURG</v>
          </cell>
          <cell r="G519">
            <v>610</v>
          </cell>
          <cell r="H519" t="str">
            <v>ASHBURNHAM WESTMINSTER</v>
          </cell>
          <cell r="J519">
            <v>116.32742716272189</v>
          </cell>
          <cell r="K519">
            <v>14821</v>
          </cell>
          <cell r="L519">
            <v>2420</v>
          </cell>
          <cell r="M519">
            <v>1188</v>
          </cell>
        </row>
        <row r="520">
          <cell r="B520">
            <v>474097615</v>
          </cell>
          <cell r="C520">
            <v>474097</v>
          </cell>
          <cell r="D520" t="str">
            <v>SIZER SCHOOL, A NORTH CENTRAL CHARTER ESSENTIAL SCHOOL</v>
          </cell>
          <cell r="E520">
            <v>97</v>
          </cell>
          <cell r="F520" t="str">
            <v>FITCHBURG</v>
          </cell>
          <cell r="G520">
            <v>615</v>
          </cell>
          <cell r="H520" t="str">
            <v>ATHOL ROYALSTON</v>
          </cell>
          <cell r="J520">
            <v>104.21120643762292</v>
          </cell>
          <cell r="K520">
            <v>19538</v>
          </cell>
          <cell r="L520">
            <v>823</v>
          </cell>
          <cell r="M520">
            <v>1188</v>
          </cell>
        </row>
        <row r="521">
          <cell r="B521">
            <v>474097616</v>
          </cell>
          <cell r="C521">
            <v>474097</v>
          </cell>
          <cell r="D521" t="str">
            <v>SIZER SCHOOL, A NORTH CENTRAL CHARTER ESSENTIAL SCHOOL</v>
          </cell>
          <cell r="E521">
            <v>97</v>
          </cell>
          <cell r="F521" t="str">
            <v>FITCHBURG</v>
          </cell>
          <cell r="G521">
            <v>616</v>
          </cell>
          <cell r="H521" t="str">
            <v>AYER SHIRLEY</v>
          </cell>
          <cell r="J521">
            <v>116.76495319903806</v>
          </cell>
          <cell r="K521">
            <v>17291</v>
          </cell>
          <cell r="L521">
            <v>2899</v>
          </cell>
          <cell r="M521">
            <v>1188</v>
          </cell>
        </row>
        <row r="522">
          <cell r="B522">
            <v>474097620</v>
          </cell>
          <cell r="C522">
            <v>474097</v>
          </cell>
          <cell r="D522" t="str">
            <v>SIZER SCHOOL, A NORTH CENTRAL CHARTER ESSENTIAL SCHOOL</v>
          </cell>
          <cell r="E522">
            <v>97</v>
          </cell>
          <cell r="F522" t="str">
            <v>FITCHBURG</v>
          </cell>
          <cell r="G522">
            <v>620</v>
          </cell>
          <cell r="H522" t="str">
            <v>BERLIN BOYLSTON</v>
          </cell>
          <cell r="J522">
            <v>161.24620004892728</v>
          </cell>
          <cell r="K522">
            <v>15421</v>
          </cell>
          <cell r="L522">
            <v>9445</v>
          </cell>
          <cell r="M522">
            <v>1188</v>
          </cell>
        </row>
        <row r="523">
          <cell r="B523">
            <v>474097720</v>
          </cell>
          <cell r="C523">
            <v>474097</v>
          </cell>
          <cell r="D523" t="str">
            <v>SIZER SCHOOL, A NORTH CENTRAL CHARTER ESSENTIAL SCHOOL</v>
          </cell>
          <cell r="E523">
            <v>97</v>
          </cell>
          <cell r="F523" t="str">
            <v>FITCHBURG</v>
          </cell>
          <cell r="G523">
            <v>720</v>
          </cell>
          <cell r="H523" t="str">
            <v>NARRAGANSETT</v>
          </cell>
          <cell r="J523">
            <v>112.06100366343183</v>
          </cell>
          <cell r="K523">
            <v>19094</v>
          </cell>
          <cell r="L523">
            <v>2303</v>
          </cell>
          <cell r="M523">
            <v>1188</v>
          </cell>
        </row>
        <row r="524">
          <cell r="B524">
            <v>474097725</v>
          </cell>
          <cell r="C524">
            <v>474097</v>
          </cell>
          <cell r="D524" t="str">
            <v>SIZER SCHOOL, A NORTH CENTRAL CHARTER ESSENTIAL SCHOOL</v>
          </cell>
          <cell r="E524">
            <v>97</v>
          </cell>
          <cell r="F524" t="str">
            <v>FITCHBURG</v>
          </cell>
          <cell r="G524">
            <v>725</v>
          </cell>
          <cell r="H524" t="str">
            <v>NASHOBA</v>
          </cell>
          <cell r="J524">
            <v>129.96842014270399</v>
          </cell>
          <cell r="K524">
            <v>11091</v>
          </cell>
          <cell r="L524">
            <v>3324</v>
          </cell>
          <cell r="M524">
            <v>1188</v>
          </cell>
        </row>
        <row r="525">
          <cell r="B525">
            <v>474097735</v>
          </cell>
          <cell r="C525">
            <v>474097</v>
          </cell>
          <cell r="D525" t="str">
            <v>SIZER SCHOOL, A NORTH CENTRAL CHARTER ESSENTIAL SCHOOL</v>
          </cell>
          <cell r="E525">
            <v>97</v>
          </cell>
          <cell r="F525" t="str">
            <v>FITCHBURG</v>
          </cell>
          <cell r="G525">
            <v>735</v>
          </cell>
          <cell r="H525" t="str">
            <v>NORTH MIDDLESEX</v>
          </cell>
          <cell r="J525">
            <v>132.71935974047037</v>
          </cell>
          <cell r="K525">
            <v>16130</v>
          </cell>
          <cell r="L525">
            <v>5278</v>
          </cell>
          <cell r="M525">
            <v>1188</v>
          </cell>
        </row>
        <row r="526">
          <cell r="B526">
            <v>474097753</v>
          </cell>
          <cell r="C526">
            <v>474097</v>
          </cell>
          <cell r="D526" t="str">
            <v>SIZER SCHOOL, A NORTH CENTRAL CHARTER ESSENTIAL SCHOOL</v>
          </cell>
          <cell r="E526">
            <v>97</v>
          </cell>
          <cell r="F526" t="str">
            <v>FITCHBURG</v>
          </cell>
          <cell r="G526">
            <v>753</v>
          </cell>
          <cell r="H526" t="str">
            <v>QUABBIN</v>
          </cell>
          <cell r="J526">
            <v>130.24038533556862</v>
          </cell>
          <cell r="K526">
            <v>13789</v>
          </cell>
          <cell r="L526">
            <v>4170</v>
          </cell>
          <cell r="M526">
            <v>1188</v>
          </cell>
        </row>
        <row r="527">
          <cell r="B527">
            <v>474097775</v>
          </cell>
          <cell r="C527">
            <v>474097</v>
          </cell>
          <cell r="D527" t="str">
            <v>SIZER SCHOOL, A NORTH CENTRAL CHARTER ESSENTIAL SCHOOL</v>
          </cell>
          <cell r="E527">
            <v>97</v>
          </cell>
          <cell r="F527" t="str">
            <v>FITCHBURG</v>
          </cell>
          <cell r="G527">
            <v>775</v>
          </cell>
          <cell r="H527" t="str">
            <v>WACHUSETT</v>
          </cell>
          <cell r="J527">
            <v>131.23398275463018</v>
          </cell>
          <cell r="K527">
            <v>12988</v>
          </cell>
          <cell r="L527">
            <v>4057</v>
          </cell>
          <cell r="M527">
            <v>1188</v>
          </cell>
        </row>
        <row r="528">
          <cell r="B528">
            <v>478352010</v>
          </cell>
          <cell r="C528">
            <v>478352</v>
          </cell>
          <cell r="D528" t="str">
            <v>FRANCIS W. PARKER CHARTER ESSENTIAL</v>
          </cell>
          <cell r="E528">
            <v>352</v>
          </cell>
          <cell r="F528" t="str">
            <v>DEVENS</v>
          </cell>
          <cell r="G528">
            <v>10</v>
          </cell>
          <cell r="H528" t="str">
            <v>ARLINGTON</v>
          </cell>
          <cell r="J528">
            <v>151.4219975265986</v>
          </cell>
          <cell r="K528">
            <v>11091</v>
          </cell>
          <cell r="L528">
            <v>5703</v>
          </cell>
          <cell r="M528">
            <v>1188</v>
          </cell>
        </row>
        <row r="529">
          <cell r="B529">
            <v>478352056</v>
          </cell>
          <cell r="C529">
            <v>478352</v>
          </cell>
          <cell r="D529" t="str">
            <v>FRANCIS W. PARKER CHARTER ESSENTIAL</v>
          </cell>
          <cell r="E529">
            <v>352</v>
          </cell>
          <cell r="F529" t="str">
            <v>DEVENS</v>
          </cell>
          <cell r="G529">
            <v>56</v>
          </cell>
          <cell r="H529" t="str">
            <v>CHELMSFORD</v>
          </cell>
          <cell r="J529">
            <v>131.80375185873373</v>
          </cell>
          <cell r="K529">
            <v>11723</v>
          </cell>
          <cell r="L529">
            <v>3728</v>
          </cell>
          <cell r="M529">
            <v>1188</v>
          </cell>
        </row>
        <row r="530">
          <cell r="B530">
            <v>478352064</v>
          </cell>
          <cell r="C530">
            <v>478352</v>
          </cell>
          <cell r="D530" t="str">
            <v>FRANCIS W. PARKER CHARTER ESSENTIAL</v>
          </cell>
          <cell r="E530">
            <v>352</v>
          </cell>
          <cell r="F530" t="str">
            <v>DEVENS</v>
          </cell>
          <cell r="G530">
            <v>64</v>
          </cell>
          <cell r="H530" t="str">
            <v>CLINTON</v>
          </cell>
          <cell r="J530">
            <v>110.93426706479931</v>
          </cell>
          <cell r="K530">
            <v>12989</v>
          </cell>
          <cell r="L530">
            <v>1420</v>
          </cell>
          <cell r="M530">
            <v>1188</v>
          </cell>
        </row>
        <row r="531">
          <cell r="B531">
            <v>478352067</v>
          </cell>
          <cell r="C531">
            <v>478352</v>
          </cell>
          <cell r="D531" t="str">
            <v>FRANCIS W. PARKER CHARTER ESSENTIAL</v>
          </cell>
          <cell r="E531">
            <v>352</v>
          </cell>
          <cell r="F531" t="str">
            <v>DEVENS</v>
          </cell>
          <cell r="G531">
            <v>67</v>
          </cell>
          <cell r="H531" t="str">
            <v>CONCORD</v>
          </cell>
          <cell r="J531">
            <v>212.85569704074706</v>
          </cell>
          <cell r="K531">
            <v>11089</v>
          </cell>
          <cell r="L531">
            <v>12515</v>
          </cell>
          <cell r="M531">
            <v>1188</v>
          </cell>
        </row>
        <row r="532">
          <cell r="B532">
            <v>478352097</v>
          </cell>
          <cell r="C532">
            <v>478352</v>
          </cell>
          <cell r="D532" t="str">
            <v>FRANCIS W. PARKER CHARTER ESSENTIAL</v>
          </cell>
          <cell r="E532">
            <v>352</v>
          </cell>
          <cell r="F532" t="str">
            <v>DEVENS</v>
          </cell>
          <cell r="G532">
            <v>97</v>
          </cell>
          <cell r="H532" t="str">
            <v>FITCHBURG</v>
          </cell>
          <cell r="J532">
            <v>100.72245271080756</v>
          </cell>
          <cell r="K532">
            <v>14495</v>
          </cell>
          <cell r="L532">
            <v>105</v>
          </cell>
          <cell r="M532">
            <v>1188</v>
          </cell>
        </row>
        <row r="533">
          <cell r="B533">
            <v>478352100</v>
          </cell>
          <cell r="C533">
            <v>478352</v>
          </cell>
          <cell r="D533" t="str">
            <v>FRANCIS W. PARKER CHARTER ESSENTIAL</v>
          </cell>
          <cell r="E533">
            <v>352</v>
          </cell>
          <cell r="F533" t="str">
            <v>DEVENS</v>
          </cell>
          <cell r="G533">
            <v>100</v>
          </cell>
          <cell r="H533" t="str">
            <v>FRAMINGHAM</v>
          </cell>
          <cell r="J533">
            <v>127.0063919760279</v>
          </cell>
          <cell r="K533">
            <v>12989</v>
          </cell>
          <cell r="L533">
            <v>3508</v>
          </cell>
          <cell r="M533">
            <v>1188</v>
          </cell>
        </row>
        <row r="534">
          <cell r="B534">
            <v>478352103</v>
          </cell>
          <cell r="C534">
            <v>478352</v>
          </cell>
          <cell r="D534" t="str">
            <v>FRANCIS W. PARKER CHARTER ESSENTIAL</v>
          </cell>
          <cell r="E534">
            <v>352</v>
          </cell>
          <cell r="F534" t="str">
            <v>DEVENS</v>
          </cell>
          <cell r="G534">
            <v>103</v>
          </cell>
          <cell r="H534" t="str">
            <v>GARDNER</v>
          </cell>
          <cell r="J534">
            <v>100.45511351927003</v>
          </cell>
          <cell r="K534">
            <v>18904</v>
          </cell>
          <cell r="L534">
            <v>86</v>
          </cell>
          <cell r="M534">
            <v>1188</v>
          </cell>
        </row>
        <row r="535">
          <cell r="B535">
            <v>478352125</v>
          </cell>
          <cell r="C535">
            <v>478352</v>
          </cell>
          <cell r="D535" t="str">
            <v>FRANCIS W. PARKER CHARTER ESSENTIAL</v>
          </cell>
          <cell r="E535">
            <v>352</v>
          </cell>
          <cell r="F535" t="str">
            <v>DEVENS</v>
          </cell>
          <cell r="G535">
            <v>125</v>
          </cell>
          <cell r="H535" t="str">
            <v>HARVARD</v>
          </cell>
          <cell r="J535">
            <v>155.84581329764325</v>
          </cell>
          <cell r="K535">
            <v>13018</v>
          </cell>
          <cell r="L535">
            <v>7270</v>
          </cell>
          <cell r="M535">
            <v>1188</v>
          </cell>
        </row>
        <row r="536">
          <cell r="B536">
            <v>478352141</v>
          </cell>
          <cell r="C536">
            <v>478352</v>
          </cell>
          <cell r="D536" t="str">
            <v>FRANCIS W. PARKER CHARTER ESSENTIAL</v>
          </cell>
          <cell r="E536">
            <v>352</v>
          </cell>
          <cell r="F536" t="str">
            <v>DEVENS</v>
          </cell>
          <cell r="G536">
            <v>141</v>
          </cell>
          <cell r="H536" t="str">
            <v>HUDSON</v>
          </cell>
          <cell r="J536">
            <v>152.9245627053642</v>
          </cell>
          <cell r="K536">
            <v>13331</v>
          </cell>
          <cell r="L536">
            <v>7055</v>
          </cell>
          <cell r="M536">
            <v>1188</v>
          </cell>
        </row>
        <row r="537">
          <cell r="B537">
            <v>478352153</v>
          </cell>
          <cell r="C537">
            <v>478352</v>
          </cell>
          <cell r="D537" t="str">
            <v>FRANCIS W. PARKER CHARTER ESSENTIAL</v>
          </cell>
          <cell r="E537">
            <v>352</v>
          </cell>
          <cell r="F537" t="str">
            <v>DEVENS</v>
          </cell>
          <cell r="G537">
            <v>153</v>
          </cell>
          <cell r="H537" t="str">
            <v>LEOMINSTER</v>
          </cell>
          <cell r="J537">
            <v>100.00390327444435</v>
          </cell>
          <cell r="K537">
            <v>15597</v>
          </cell>
          <cell r="L537">
            <v>1</v>
          </cell>
          <cell r="M537">
            <v>1188</v>
          </cell>
        </row>
        <row r="538">
          <cell r="B538">
            <v>478352158</v>
          </cell>
          <cell r="C538">
            <v>478352</v>
          </cell>
          <cell r="D538" t="str">
            <v>FRANCIS W. PARKER CHARTER ESSENTIAL</v>
          </cell>
          <cell r="E538">
            <v>352</v>
          </cell>
          <cell r="F538" t="str">
            <v>DEVENS</v>
          </cell>
          <cell r="G538">
            <v>158</v>
          </cell>
          <cell r="H538" t="str">
            <v>LITTLETON</v>
          </cell>
          <cell r="J538">
            <v>143.19868808552778</v>
          </cell>
          <cell r="K538">
            <v>13059</v>
          </cell>
          <cell r="L538">
            <v>5641</v>
          </cell>
          <cell r="M538">
            <v>1188</v>
          </cell>
        </row>
        <row r="539">
          <cell r="B539">
            <v>478352160</v>
          </cell>
          <cell r="C539">
            <v>478352</v>
          </cell>
          <cell r="D539" t="str">
            <v>FRANCIS W. PARKER CHARTER ESSENTIAL</v>
          </cell>
          <cell r="E539">
            <v>352</v>
          </cell>
          <cell r="F539" t="str">
            <v>DEVENS</v>
          </cell>
          <cell r="G539">
            <v>160</v>
          </cell>
          <cell r="H539" t="str">
            <v>LOWELL</v>
          </cell>
          <cell r="J539">
            <v>102.28202864275838</v>
          </cell>
          <cell r="K539">
            <v>15249</v>
          </cell>
          <cell r="L539">
            <v>348</v>
          </cell>
          <cell r="M539">
            <v>1188</v>
          </cell>
        </row>
        <row r="540">
          <cell r="B540">
            <v>478352162</v>
          </cell>
          <cell r="C540">
            <v>478352</v>
          </cell>
          <cell r="D540" t="str">
            <v>FRANCIS W. PARKER CHARTER ESSENTIAL</v>
          </cell>
          <cell r="E540">
            <v>352</v>
          </cell>
          <cell r="F540" t="str">
            <v>DEVENS</v>
          </cell>
          <cell r="G540">
            <v>162</v>
          </cell>
          <cell r="H540" t="str">
            <v>LUNENBURG</v>
          </cell>
          <cell r="J540">
            <v>120.41280766793795</v>
          </cell>
          <cell r="K540">
            <v>12556</v>
          </cell>
          <cell r="L540">
            <v>2563</v>
          </cell>
          <cell r="M540">
            <v>1188</v>
          </cell>
        </row>
        <row r="541">
          <cell r="B541">
            <v>478352170</v>
          </cell>
          <cell r="C541">
            <v>478352</v>
          </cell>
          <cell r="D541" t="str">
            <v>FRANCIS W. PARKER CHARTER ESSENTIAL</v>
          </cell>
          <cell r="E541">
            <v>352</v>
          </cell>
          <cell r="F541" t="str">
            <v>DEVENS</v>
          </cell>
          <cell r="G541">
            <v>170</v>
          </cell>
          <cell r="H541" t="str">
            <v>MARLBOROUGH</v>
          </cell>
          <cell r="J541">
            <v>111.21986583481136</v>
          </cell>
          <cell r="K541">
            <v>12988</v>
          </cell>
          <cell r="L541">
            <v>1457</v>
          </cell>
          <cell r="M541">
            <v>1188</v>
          </cell>
        </row>
        <row r="542">
          <cell r="B542">
            <v>478352174</v>
          </cell>
          <cell r="C542">
            <v>478352</v>
          </cell>
          <cell r="D542" t="str">
            <v>FRANCIS W. PARKER CHARTER ESSENTIAL</v>
          </cell>
          <cell r="E542">
            <v>352</v>
          </cell>
          <cell r="F542" t="str">
            <v>DEVENS</v>
          </cell>
          <cell r="G542">
            <v>174</v>
          </cell>
          <cell r="H542" t="str">
            <v>MAYNARD</v>
          </cell>
          <cell r="J542">
            <v>160.91354418144041</v>
          </cell>
          <cell r="K542">
            <v>13343</v>
          </cell>
          <cell r="L542">
            <v>8128</v>
          </cell>
          <cell r="M542">
            <v>1188</v>
          </cell>
        </row>
        <row r="543">
          <cell r="B543">
            <v>478352271</v>
          </cell>
          <cell r="C543">
            <v>478352</v>
          </cell>
          <cell r="D543" t="str">
            <v>FRANCIS W. PARKER CHARTER ESSENTIAL</v>
          </cell>
          <cell r="E543">
            <v>352</v>
          </cell>
          <cell r="F543" t="str">
            <v>DEVENS</v>
          </cell>
          <cell r="G543">
            <v>271</v>
          </cell>
          <cell r="H543" t="str">
            <v>SHREWSBURY</v>
          </cell>
          <cell r="J543">
            <v>134.77867653365246</v>
          </cell>
          <cell r="K543">
            <v>12038</v>
          </cell>
          <cell r="L543">
            <v>4187</v>
          </cell>
          <cell r="M543">
            <v>1188</v>
          </cell>
        </row>
        <row r="544">
          <cell r="B544">
            <v>478352288</v>
          </cell>
          <cell r="C544">
            <v>478352</v>
          </cell>
          <cell r="D544" t="str">
            <v>FRANCIS W. PARKER CHARTER ESSENTIAL</v>
          </cell>
          <cell r="E544">
            <v>352</v>
          </cell>
          <cell r="F544" t="str">
            <v>DEVENS</v>
          </cell>
          <cell r="G544">
            <v>288</v>
          </cell>
          <cell r="H544" t="str">
            <v>SUDBURY</v>
          </cell>
          <cell r="J544">
            <v>176.67100954739709</v>
          </cell>
          <cell r="K544">
            <v>11090</v>
          </cell>
          <cell r="L544">
            <v>8503</v>
          </cell>
          <cell r="M544">
            <v>1188</v>
          </cell>
        </row>
        <row r="545">
          <cell r="B545">
            <v>478352301</v>
          </cell>
          <cell r="C545">
            <v>478352</v>
          </cell>
          <cell r="D545" t="str">
            <v>FRANCIS W. PARKER CHARTER ESSENTIAL</v>
          </cell>
          <cell r="E545">
            <v>352</v>
          </cell>
          <cell r="F545" t="str">
            <v>DEVENS</v>
          </cell>
          <cell r="G545">
            <v>301</v>
          </cell>
          <cell r="H545" t="str">
            <v>TYNGSBOROUGH</v>
          </cell>
          <cell r="J545">
            <v>131.8559904899297</v>
          </cell>
          <cell r="K545">
            <v>11091</v>
          </cell>
          <cell r="L545">
            <v>3533</v>
          </cell>
          <cell r="M545">
            <v>1188</v>
          </cell>
        </row>
        <row r="546">
          <cell r="B546">
            <v>478352321</v>
          </cell>
          <cell r="C546">
            <v>478352</v>
          </cell>
          <cell r="D546" t="str">
            <v>FRANCIS W. PARKER CHARTER ESSENTIAL</v>
          </cell>
          <cell r="E546">
            <v>352</v>
          </cell>
          <cell r="F546" t="str">
            <v>DEVENS</v>
          </cell>
          <cell r="G546">
            <v>321</v>
          </cell>
          <cell r="H546" t="str">
            <v>WESTBOROUGH</v>
          </cell>
          <cell r="J546">
            <v>153.23225432946225</v>
          </cell>
          <cell r="K546">
            <v>11091</v>
          </cell>
          <cell r="L546">
            <v>5904</v>
          </cell>
          <cell r="M546">
            <v>1188</v>
          </cell>
        </row>
        <row r="547">
          <cell r="B547">
            <v>478352322</v>
          </cell>
          <cell r="C547">
            <v>478352</v>
          </cell>
          <cell r="D547" t="str">
            <v>FRANCIS W. PARKER CHARTER ESSENTIAL</v>
          </cell>
          <cell r="E547">
            <v>352</v>
          </cell>
          <cell r="F547" t="str">
            <v>DEVENS</v>
          </cell>
          <cell r="G547">
            <v>322</v>
          </cell>
          <cell r="H547" t="str">
            <v>WEST BOYLSTON</v>
          </cell>
          <cell r="J547">
            <v>141.96291768631923</v>
          </cell>
          <cell r="K547">
            <v>14243</v>
          </cell>
          <cell r="L547">
            <v>5977</v>
          </cell>
          <cell r="M547">
            <v>1188</v>
          </cell>
        </row>
        <row r="548">
          <cell r="B548">
            <v>478352326</v>
          </cell>
          <cell r="C548">
            <v>478352</v>
          </cell>
          <cell r="D548" t="str">
            <v>FRANCIS W. PARKER CHARTER ESSENTIAL</v>
          </cell>
          <cell r="E548">
            <v>352</v>
          </cell>
          <cell r="F548" t="str">
            <v>DEVENS</v>
          </cell>
          <cell r="G548">
            <v>326</v>
          </cell>
          <cell r="H548" t="str">
            <v>WESTFORD</v>
          </cell>
          <cell r="J548">
            <v>135.90339435877971</v>
          </cell>
          <cell r="K548">
            <v>11849</v>
          </cell>
          <cell r="L548">
            <v>4254</v>
          </cell>
          <cell r="M548">
            <v>1188</v>
          </cell>
        </row>
        <row r="549">
          <cell r="B549">
            <v>478352348</v>
          </cell>
          <cell r="C549">
            <v>478352</v>
          </cell>
          <cell r="D549" t="str">
            <v>FRANCIS W. PARKER CHARTER ESSENTIAL</v>
          </cell>
          <cell r="E549">
            <v>352</v>
          </cell>
          <cell r="F549" t="str">
            <v>DEVENS</v>
          </cell>
          <cell r="G549">
            <v>348</v>
          </cell>
          <cell r="H549" t="str">
            <v>WORCESTER</v>
          </cell>
          <cell r="J549">
            <v>101.3039956931588</v>
          </cell>
          <cell r="K549">
            <v>11903</v>
          </cell>
          <cell r="L549">
            <v>155</v>
          </cell>
          <cell r="M549">
            <v>1188</v>
          </cell>
        </row>
        <row r="550">
          <cell r="B550">
            <v>478352352</v>
          </cell>
          <cell r="C550">
            <v>478352</v>
          </cell>
          <cell r="D550" t="str">
            <v>FRANCIS W. PARKER CHARTER ESSENTIAL</v>
          </cell>
          <cell r="E550">
            <v>352</v>
          </cell>
          <cell r="F550" t="str">
            <v>DEVENS</v>
          </cell>
          <cell r="G550">
            <v>352</v>
          </cell>
          <cell r="H550" t="str">
            <v>DEVENS</v>
          </cell>
          <cell r="J550">
            <v>155.84581329764325</v>
          </cell>
          <cell r="K550">
            <v>16033</v>
          </cell>
          <cell r="L550">
            <v>8954</v>
          </cell>
          <cell r="M550">
            <v>1188</v>
          </cell>
        </row>
        <row r="551">
          <cell r="B551">
            <v>478352600</v>
          </cell>
          <cell r="C551">
            <v>478352</v>
          </cell>
          <cell r="D551" t="str">
            <v>FRANCIS W. PARKER CHARTER ESSENTIAL</v>
          </cell>
          <cell r="E551">
            <v>352</v>
          </cell>
          <cell r="F551" t="str">
            <v>DEVENS</v>
          </cell>
          <cell r="G551">
            <v>600</v>
          </cell>
          <cell r="H551" t="str">
            <v>ACTON BOXBOROUGH</v>
          </cell>
          <cell r="J551">
            <v>149.14184478126987</v>
          </cell>
          <cell r="K551">
            <v>12892</v>
          </cell>
          <cell r="L551">
            <v>6335</v>
          </cell>
          <cell r="M551">
            <v>1188</v>
          </cell>
        </row>
        <row r="552">
          <cell r="B552">
            <v>478352610</v>
          </cell>
          <cell r="C552">
            <v>478352</v>
          </cell>
          <cell r="D552" t="str">
            <v>FRANCIS W. PARKER CHARTER ESSENTIAL</v>
          </cell>
          <cell r="E552">
            <v>352</v>
          </cell>
          <cell r="F552" t="str">
            <v>DEVENS</v>
          </cell>
          <cell r="G552">
            <v>610</v>
          </cell>
          <cell r="H552" t="str">
            <v>ASHBURNHAM WESTMINSTER</v>
          </cell>
          <cell r="J552">
            <v>116.32742716272189</v>
          </cell>
          <cell r="K552">
            <v>12499</v>
          </cell>
          <cell r="L552">
            <v>2041</v>
          </cell>
          <cell r="M552">
            <v>1188</v>
          </cell>
        </row>
        <row r="553">
          <cell r="B553">
            <v>478352615</v>
          </cell>
          <cell r="C553">
            <v>478352</v>
          </cell>
          <cell r="D553" t="str">
            <v>FRANCIS W. PARKER CHARTER ESSENTIAL</v>
          </cell>
          <cell r="E553">
            <v>352</v>
          </cell>
          <cell r="F553" t="str">
            <v>DEVENS</v>
          </cell>
          <cell r="G553">
            <v>615</v>
          </cell>
          <cell r="H553" t="str">
            <v>ATHOL ROYALSTON</v>
          </cell>
          <cell r="J553">
            <v>104.21120643762292</v>
          </cell>
          <cell r="K553">
            <v>20804</v>
          </cell>
          <cell r="L553">
            <v>876</v>
          </cell>
          <cell r="M553">
            <v>1188</v>
          </cell>
        </row>
        <row r="554">
          <cell r="B554">
            <v>478352616</v>
          </cell>
          <cell r="C554">
            <v>478352</v>
          </cell>
          <cell r="D554" t="str">
            <v>FRANCIS W. PARKER CHARTER ESSENTIAL</v>
          </cell>
          <cell r="E554">
            <v>352</v>
          </cell>
          <cell r="F554" t="str">
            <v>DEVENS</v>
          </cell>
          <cell r="G554">
            <v>616</v>
          </cell>
          <cell r="H554" t="str">
            <v>AYER SHIRLEY</v>
          </cell>
          <cell r="J554">
            <v>116.76495319903806</v>
          </cell>
          <cell r="K554">
            <v>13229</v>
          </cell>
          <cell r="L554">
            <v>2218</v>
          </cell>
          <cell r="M554">
            <v>1188</v>
          </cell>
        </row>
        <row r="555">
          <cell r="B555">
            <v>478352640</v>
          </cell>
          <cell r="C555">
            <v>478352</v>
          </cell>
          <cell r="D555" t="str">
            <v>FRANCIS W. PARKER CHARTER ESSENTIAL</v>
          </cell>
          <cell r="E555">
            <v>352</v>
          </cell>
          <cell r="F555" t="str">
            <v>DEVENS</v>
          </cell>
          <cell r="G555">
            <v>640</v>
          </cell>
          <cell r="H555" t="str">
            <v>CONCORD CARLISLE</v>
          </cell>
          <cell r="J555">
            <v>186.39323958338923</v>
          </cell>
          <cell r="K555">
            <v>12988</v>
          </cell>
          <cell r="L555">
            <v>11221</v>
          </cell>
          <cell r="M555">
            <v>1188</v>
          </cell>
        </row>
        <row r="556">
          <cell r="B556">
            <v>478352673</v>
          </cell>
          <cell r="C556">
            <v>478352</v>
          </cell>
          <cell r="D556" t="str">
            <v>FRANCIS W. PARKER CHARTER ESSENTIAL</v>
          </cell>
          <cell r="E556">
            <v>352</v>
          </cell>
          <cell r="F556" t="str">
            <v>DEVENS</v>
          </cell>
          <cell r="G556">
            <v>673</v>
          </cell>
          <cell r="H556" t="str">
            <v>GROTON DUNSTABLE</v>
          </cell>
          <cell r="J556">
            <v>160.96731579401242</v>
          </cell>
          <cell r="K556">
            <v>12480</v>
          </cell>
          <cell r="L556">
            <v>7609</v>
          </cell>
          <cell r="M556">
            <v>1188</v>
          </cell>
        </row>
        <row r="557">
          <cell r="B557">
            <v>478352695</v>
          </cell>
          <cell r="C557">
            <v>478352</v>
          </cell>
          <cell r="D557" t="str">
            <v>FRANCIS W. PARKER CHARTER ESSENTIAL</v>
          </cell>
          <cell r="E557">
            <v>352</v>
          </cell>
          <cell r="F557" t="str">
            <v>DEVENS</v>
          </cell>
          <cell r="G557">
            <v>695</v>
          </cell>
          <cell r="H557" t="str">
            <v>LINCOLN SUDBURY</v>
          </cell>
          <cell r="J557">
            <v>168.55970761814177</v>
          </cell>
          <cell r="K557">
            <v>12988</v>
          </cell>
          <cell r="L557">
            <v>8905</v>
          </cell>
          <cell r="M557">
            <v>1188</v>
          </cell>
        </row>
        <row r="558">
          <cell r="B558">
            <v>478352720</v>
          </cell>
          <cell r="C558">
            <v>478352</v>
          </cell>
          <cell r="D558" t="str">
            <v>FRANCIS W. PARKER CHARTER ESSENTIAL</v>
          </cell>
          <cell r="E558">
            <v>352</v>
          </cell>
          <cell r="F558" t="str">
            <v>DEVENS</v>
          </cell>
          <cell r="G558">
            <v>720</v>
          </cell>
          <cell r="H558" t="str">
            <v>NARRAGANSETT</v>
          </cell>
          <cell r="J558">
            <v>112.06100366343183</v>
          </cell>
          <cell r="K558">
            <v>12989</v>
          </cell>
          <cell r="L558">
            <v>1567</v>
          </cell>
          <cell r="M558">
            <v>1188</v>
          </cell>
        </row>
        <row r="559">
          <cell r="B559">
            <v>478352725</v>
          </cell>
          <cell r="C559">
            <v>478352</v>
          </cell>
          <cell r="D559" t="str">
            <v>FRANCIS W. PARKER CHARTER ESSENTIAL</v>
          </cell>
          <cell r="E559">
            <v>352</v>
          </cell>
          <cell r="F559" t="str">
            <v>DEVENS</v>
          </cell>
          <cell r="G559">
            <v>725</v>
          </cell>
          <cell r="H559" t="str">
            <v>NASHOBA</v>
          </cell>
          <cell r="J559">
            <v>129.96842014270399</v>
          </cell>
          <cell r="K559">
            <v>13002</v>
          </cell>
          <cell r="L559">
            <v>3896</v>
          </cell>
          <cell r="M559">
            <v>1188</v>
          </cell>
        </row>
        <row r="560">
          <cell r="B560">
            <v>478352735</v>
          </cell>
          <cell r="C560">
            <v>478352</v>
          </cell>
          <cell r="D560" t="str">
            <v>FRANCIS W. PARKER CHARTER ESSENTIAL</v>
          </cell>
          <cell r="E560">
            <v>352</v>
          </cell>
          <cell r="F560" t="str">
            <v>DEVENS</v>
          </cell>
          <cell r="G560">
            <v>735</v>
          </cell>
          <cell r="H560" t="str">
            <v>NORTH MIDDLESEX</v>
          </cell>
          <cell r="J560">
            <v>132.71935974047037</v>
          </cell>
          <cell r="K560">
            <v>12908</v>
          </cell>
          <cell r="L560">
            <v>4223</v>
          </cell>
          <cell r="M560">
            <v>1188</v>
          </cell>
        </row>
        <row r="561">
          <cell r="B561">
            <v>478352753</v>
          </cell>
          <cell r="C561">
            <v>478352</v>
          </cell>
          <cell r="D561" t="str">
            <v>FRANCIS W. PARKER CHARTER ESSENTIAL</v>
          </cell>
          <cell r="E561">
            <v>352</v>
          </cell>
          <cell r="F561" t="str">
            <v>DEVENS</v>
          </cell>
          <cell r="G561">
            <v>753</v>
          </cell>
          <cell r="H561" t="str">
            <v>QUABBIN</v>
          </cell>
          <cell r="J561">
            <v>130.24038533556862</v>
          </cell>
          <cell r="K561">
            <v>12988</v>
          </cell>
          <cell r="L561">
            <v>3928</v>
          </cell>
          <cell r="M561">
            <v>1188</v>
          </cell>
        </row>
        <row r="562">
          <cell r="B562">
            <v>478352775</v>
          </cell>
          <cell r="C562">
            <v>478352</v>
          </cell>
          <cell r="D562" t="str">
            <v>FRANCIS W. PARKER CHARTER ESSENTIAL</v>
          </cell>
          <cell r="E562">
            <v>352</v>
          </cell>
          <cell r="F562" t="str">
            <v>DEVENS</v>
          </cell>
          <cell r="G562">
            <v>775</v>
          </cell>
          <cell r="H562" t="str">
            <v>WACHUSETT</v>
          </cell>
          <cell r="J562">
            <v>131.23398275463018</v>
          </cell>
          <cell r="K562">
            <v>12355</v>
          </cell>
          <cell r="L562">
            <v>3859</v>
          </cell>
          <cell r="M562">
            <v>1188</v>
          </cell>
        </row>
        <row r="563">
          <cell r="B563">
            <v>479278005</v>
          </cell>
          <cell r="C563">
            <v>479278</v>
          </cell>
          <cell r="D563" t="str">
            <v>PIONEER VALLEY PERFORMING ARTS</v>
          </cell>
          <cell r="E563">
            <v>278</v>
          </cell>
          <cell r="F563" t="str">
            <v>SOUTH HADLEY</v>
          </cell>
          <cell r="G563">
            <v>5</v>
          </cell>
          <cell r="H563" t="str">
            <v>AGAWAM</v>
          </cell>
          <cell r="J563">
            <v>134.11010522573022</v>
          </cell>
          <cell r="K563">
            <v>14673</v>
          </cell>
          <cell r="L563">
            <v>5005</v>
          </cell>
          <cell r="M563">
            <v>1188</v>
          </cell>
        </row>
        <row r="564">
          <cell r="B564">
            <v>479278024</v>
          </cell>
          <cell r="C564">
            <v>479278</v>
          </cell>
          <cell r="D564" t="str">
            <v>PIONEER VALLEY PERFORMING ARTS</v>
          </cell>
          <cell r="E564">
            <v>278</v>
          </cell>
          <cell r="F564" t="str">
            <v>SOUTH HADLEY</v>
          </cell>
          <cell r="G564">
            <v>24</v>
          </cell>
          <cell r="H564" t="str">
            <v>BELCHERTOWN</v>
          </cell>
          <cell r="J564">
            <v>128.9603049298386</v>
          </cell>
          <cell r="K564">
            <v>13764</v>
          </cell>
          <cell r="L564">
            <v>3986</v>
          </cell>
          <cell r="M564">
            <v>1188</v>
          </cell>
        </row>
        <row r="565">
          <cell r="B565">
            <v>479278061</v>
          </cell>
          <cell r="C565">
            <v>479278</v>
          </cell>
          <cell r="D565" t="str">
            <v>PIONEER VALLEY PERFORMING ARTS</v>
          </cell>
          <cell r="E565">
            <v>278</v>
          </cell>
          <cell r="F565" t="str">
            <v>SOUTH HADLEY</v>
          </cell>
          <cell r="G565">
            <v>61</v>
          </cell>
          <cell r="H565" t="str">
            <v>CHICOPEE</v>
          </cell>
          <cell r="J565">
            <v>110.40502928837481</v>
          </cell>
          <cell r="K565">
            <v>18288</v>
          </cell>
          <cell r="L565">
            <v>1903</v>
          </cell>
          <cell r="M565">
            <v>1188</v>
          </cell>
        </row>
        <row r="566">
          <cell r="B566">
            <v>479278086</v>
          </cell>
          <cell r="C566">
            <v>479278</v>
          </cell>
          <cell r="D566" t="str">
            <v>PIONEER VALLEY PERFORMING ARTS</v>
          </cell>
          <cell r="E566">
            <v>278</v>
          </cell>
          <cell r="F566" t="str">
            <v>SOUTH HADLEY</v>
          </cell>
          <cell r="G566">
            <v>86</v>
          </cell>
          <cell r="H566" t="str">
            <v>EASTHAMPTON</v>
          </cell>
          <cell r="J566">
            <v>115.45248310009183</v>
          </cell>
          <cell r="K566">
            <v>14162</v>
          </cell>
          <cell r="L566">
            <v>2188</v>
          </cell>
          <cell r="M566">
            <v>1188</v>
          </cell>
        </row>
        <row r="567">
          <cell r="B567">
            <v>479278087</v>
          </cell>
          <cell r="C567">
            <v>479278</v>
          </cell>
          <cell r="D567" t="str">
            <v>PIONEER VALLEY PERFORMING ARTS</v>
          </cell>
          <cell r="E567">
            <v>278</v>
          </cell>
          <cell r="F567" t="str">
            <v>SOUTH HADLEY</v>
          </cell>
          <cell r="G567">
            <v>87</v>
          </cell>
          <cell r="H567" t="str">
            <v>EAST LONGMEADOW</v>
          </cell>
          <cell r="J567">
            <v>131.09126401824184</v>
          </cell>
          <cell r="K567">
            <v>14242</v>
          </cell>
          <cell r="L567">
            <v>4428</v>
          </cell>
          <cell r="M567">
            <v>1188</v>
          </cell>
        </row>
        <row r="568">
          <cell r="B568">
            <v>479278111</v>
          </cell>
          <cell r="C568">
            <v>479278</v>
          </cell>
          <cell r="D568" t="str">
            <v>PIONEER VALLEY PERFORMING ARTS</v>
          </cell>
          <cell r="E568">
            <v>278</v>
          </cell>
          <cell r="F568" t="str">
            <v>SOUTH HADLEY</v>
          </cell>
          <cell r="G568">
            <v>111</v>
          </cell>
          <cell r="H568" t="str">
            <v>GRANBY</v>
          </cell>
          <cell r="J568">
            <v>132.80111209704992</v>
          </cell>
          <cell r="K568">
            <v>15076</v>
          </cell>
          <cell r="L568">
            <v>4945</v>
          </cell>
          <cell r="M568">
            <v>1188</v>
          </cell>
        </row>
        <row r="569">
          <cell r="B569">
            <v>479278117</v>
          </cell>
          <cell r="C569">
            <v>479278</v>
          </cell>
          <cell r="D569" t="str">
            <v>PIONEER VALLEY PERFORMING ARTS</v>
          </cell>
          <cell r="E569">
            <v>278</v>
          </cell>
          <cell r="F569" t="str">
            <v>SOUTH HADLEY</v>
          </cell>
          <cell r="G569">
            <v>117</v>
          </cell>
          <cell r="H569" t="str">
            <v>HADLEY</v>
          </cell>
          <cell r="J569">
            <v>131.12493937757824</v>
          </cell>
          <cell r="K569">
            <v>16006</v>
          </cell>
          <cell r="L569">
            <v>4982</v>
          </cell>
          <cell r="M569">
            <v>1188</v>
          </cell>
        </row>
        <row r="570">
          <cell r="B570">
            <v>479278127</v>
          </cell>
          <cell r="C570">
            <v>479278</v>
          </cell>
          <cell r="D570" t="str">
            <v>PIONEER VALLEY PERFORMING ARTS</v>
          </cell>
          <cell r="E570">
            <v>278</v>
          </cell>
          <cell r="F570" t="str">
            <v>SOUTH HADLEY</v>
          </cell>
          <cell r="G570">
            <v>127</v>
          </cell>
          <cell r="H570" t="str">
            <v>HATFIELD</v>
          </cell>
          <cell r="J570">
            <v>203.18380817253933</v>
          </cell>
          <cell r="K570">
            <v>17352</v>
          </cell>
          <cell r="L570">
            <v>17904</v>
          </cell>
          <cell r="M570">
            <v>1188</v>
          </cell>
        </row>
        <row r="571">
          <cell r="B571">
            <v>479278137</v>
          </cell>
          <cell r="C571">
            <v>479278</v>
          </cell>
          <cell r="D571" t="str">
            <v>PIONEER VALLEY PERFORMING ARTS</v>
          </cell>
          <cell r="E571">
            <v>278</v>
          </cell>
          <cell r="F571" t="str">
            <v>SOUTH HADLEY</v>
          </cell>
          <cell r="G571">
            <v>137</v>
          </cell>
          <cell r="H571" t="str">
            <v>HOLYOKE</v>
          </cell>
          <cell r="J571">
            <v>103.07431558534392</v>
          </cell>
          <cell r="K571">
            <v>18186</v>
          </cell>
          <cell r="L571">
            <v>559</v>
          </cell>
          <cell r="M571">
            <v>1188</v>
          </cell>
        </row>
        <row r="572">
          <cell r="B572">
            <v>479278159</v>
          </cell>
          <cell r="C572">
            <v>479278</v>
          </cell>
          <cell r="D572" t="str">
            <v>PIONEER VALLEY PERFORMING ARTS</v>
          </cell>
          <cell r="E572">
            <v>278</v>
          </cell>
          <cell r="F572" t="str">
            <v>SOUTH HADLEY</v>
          </cell>
          <cell r="G572">
            <v>159</v>
          </cell>
          <cell r="H572" t="str">
            <v>LONGMEADOW</v>
          </cell>
          <cell r="J572">
            <v>140.38108046910548</v>
          </cell>
          <cell r="K572">
            <v>12989</v>
          </cell>
          <cell r="L572">
            <v>5245</v>
          </cell>
          <cell r="M572">
            <v>1188</v>
          </cell>
        </row>
        <row r="573">
          <cell r="B573">
            <v>479278161</v>
          </cell>
          <cell r="C573">
            <v>479278</v>
          </cell>
          <cell r="D573" t="str">
            <v>PIONEER VALLEY PERFORMING ARTS</v>
          </cell>
          <cell r="E573">
            <v>278</v>
          </cell>
          <cell r="F573" t="str">
            <v>SOUTH HADLEY</v>
          </cell>
          <cell r="G573">
            <v>161</v>
          </cell>
          <cell r="H573" t="str">
            <v>LUDLOW</v>
          </cell>
          <cell r="J573">
            <v>135.22369192543653</v>
          </cell>
          <cell r="K573">
            <v>15598</v>
          </cell>
          <cell r="L573">
            <v>5494</v>
          </cell>
          <cell r="M573">
            <v>1188</v>
          </cell>
        </row>
        <row r="574">
          <cell r="B574">
            <v>479278191</v>
          </cell>
          <cell r="C574">
            <v>479278</v>
          </cell>
          <cell r="D574" t="str">
            <v>PIONEER VALLEY PERFORMING ARTS</v>
          </cell>
          <cell r="E574">
            <v>278</v>
          </cell>
          <cell r="F574" t="str">
            <v>SOUTH HADLEY</v>
          </cell>
          <cell r="G574">
            <v>191</v>
          </cell>
          <cell r="H574" t="str">
            <v>MONSON</v>
          </cell>
          <cell r="J574">
            <v>131.2754099544525</v>
          </cell>
          <cell r="K574">
            <v>12989</v>
          </cell>
          <cell r="L574">
            <v>4062</v>
          </cell>
          <cell r="M574">
            <v>1188</v>
          </cell>
        </row>
        <row r="575">
          <cell r="B575">
            <v>479278210</v>
          </cell>
          <cell r="C575">
            <v>479278</v>
          </cell>
          <cell r="D575" t="str">
            <v>PIONEER VALLEY PERFORMING ARTS</v>
          </cell>
          <cell r="E575">
            <v>278</v>
          </cell>
          <cell r="F575" t="str">
            <v>SOUTH HADLEY</v>
          </cell>
          <cell r="G575">
            <v>210</v>
          </cell>
          <cell r="H575" t="str">
            <v>NORTHAMPTON</v>
          </cell>
          <cell r="J575">
            <v>147.6077904051765</v>
          </cell>
          <cell r="K575">
            <v>14616</v>
          </cell>
          <cell r="L575">
            <v>6958</v>
          </cell>
          <cell r="M575">
            <v>1188</v>
          </cell>
        </row>
        <row r="576">
          <cell r="B576">
            <v>479278227</v>
          </cell>
          <cell r="C576">
            <v>479278</v>
          </cell>
          <cell r="D576" t="str">
            <v>PIONEER VALLEY PERFORMING ARTS</v>
          </cell>
          <cell r="E576">
            <v>278</v>
          </cell>
          <cell r="F576" t="str">
            <v>SOUTH HADLEY</v>
          </cell>
          <cell r="G576">
            <v>227</v>
          </cell>
          <cell r="H576" t="str">
            <v>PALMER</v>
          </cell>
          <cell r="J576">
            <v>120.11143498441699</v>
          </cell>
          <cell r="K576">
            <v>14960</v>
          </cell>
          <cell r="L576">
            <v>3009</v>
          </cell>
          <cell r="M576">
            <v>1188</v>
          </cell>
        </row>
        <row r="577">
          <cell r="B577">
            <v>479278278</v>
          </cell>
          <cell r="C577">
            <v>479278</v>
          </cell>
          <cell r="D577" t="str">
            <v>PIONEER VALLEY PERFORMING ARTS</v>
          </cell>
          <cell r="E577">
            <v>278</v>
          </cell>
          <cell r="F577" t="str">
            <v>SOUTH HADLEY</v>
          </cell>
          <cell r="G577">
            <v>278</v>
          </cell>
          <cell r="H577" t="str">
            <v>SOUTH HADLEY</v>
          </cell>
          <cell r="J577">
            <v>122.66742833414756</v>
          </cell>
          <cell r="K577">
            <v>13882</v>
          </cell>
          <cell r="L577">
            <v>3147</v>
          </cell>
          <cell r="M577">
            <v>1188</v>
          </cell>
        </row>
        <row r="578">
          <cell r="B578">
            <v>479278281</v>
          </cell>
          <cell r="C578">
            <v>479278</v>
          </cell>
          <cell r="D578" t="str">
            <v>PIONEER VALLEY PERFORMING ARTS</v>
          </cell>
          <cell r="E578">
            <v>278</v>
          </cell>
          <cell r="F578" t="str">
            <v>SOUTH HADLEY</v>
          </cell>
          <cell r="G578">
            <v>281</v>
          </cell>
          <cell r="H578" t="str">
            <v>SPRINGFIELD</v>
          </cell>
          <cell r="J578">
            <v>100.01046051748537</v>
          </cell>
          <cell r="K578">
            <v>18404</v>
          </cell>
          <cell r="L578">
            <v>2</v>
          </cell>
          <cell r="M578">
            <v>1188</v>
          </cell>
        </row>
        <row r="579">
          <cell r="B579">
            <v>479278309</v>
          </cell>
          <cell r="C579">
            <v>479278</v>
          </cell>
          <cell r="D579" t="str">
            <v>PIONEER VALLEY PERFORMING ARTS</v>
          </cell>
          <cell r="E579">
            <v>278</v>
          </cell>
          <cell r="F579" t="str">
            <v>SOUTH HADLEY</v>
          </cell>
          <cell r="G579">
            <v>309</v>
          </cell>
          <cell r="H579" t="str">
            <v>WARE</v>
          </cell>
          <cell r="J579">
            <v>100</v>
          </cell>
          <cell r="K579">
            <v>11091</v>
          </cell>
          <cell r="L579">
            <v>0</v>
          </cell>
          <cell r="M579">
            <v>1188</v>
          </cell>
        </row>
        <row r="580">
          <cell r="B580">
            <v>479278312</v>
          </cell>
          <cell r="C580">
            <v>479278</v>
          </cell>
          <cell r="D580" t="str">
            <v>PIONEER VALLEY PERFORMING ARTS</v>
          </cell>
          <cell r="E580">
            <v>278</v>
          </cell>
          <cell r="F580" t="str">
            <v>SOUTH HADLEY</v>
          </cell>
          <cell r="G580">
            <v>312</v>
          </cell>
          <cell r="H580" t="str">
            <v>WARWICK</v>
          </cell>
          <cell r="J580">
            <v>265.95602876331418</v>
          </cell>
          <cell r="K580">
            <v>11091</v>
          </cell>
          <cell r="L580">
            <v>18406</v>
          </cell>
          <cell r="M580">
            <v>1188</v>
          </cell>
        </row>
        <row r="581">
          <cell r="B581">
            <v>479278325</v>
          </cell>
          <cell r="C581">
            <v>479278</v>
          </cell>
          <cell r="D581" t="str">
            <v>PIONEER VALLEY PERFORMING ARTS</v>
          </cell>
          <cell r="E581">
            <v>278</v>
          </cell>
          <cell r="F581" t="str">
            <v>SOUTH HADLEY</v>
          </cell>
          <cell r="G581">
            <v>325</v>
          </cell>
          <cell r="H581" t="str">
            <v>WESTFIELD</v>
          </cell>
          <cell r="J581">
            <v>106.75824342348001</v>
          </cell>
          <cell r="K581">
            <v>14926</v>
          </cell>
          <cell r="L581">
            <v>1009</v>
          </cell>
          <cell r="M581">
            <v>1188</v>
          </cell>
        </row>
        <row r="582">
          <cell r="B582">
            <v>479278332</v>
          </cell>
          <cell r="C582">
            <v>479278</v>
          </cell>
          <cell r="D582" t="str">
            <v>PIONEER VALLEY PERFORMING ARTS</v>
          </cell>
          <cell r="E582">
            <v>278</v>
          </cell>
          <cell r="F582" t="str">
            <v>SOUTH HADLEY</v>
          </cell>
          <cell r="G582">
            <v>332</v>
          </cell>
          <cell r="H582" t="str">
            <v>WEST SPRINGFIELD</v>
          </cell>
          <cell r="J582">
            <v>102.9576077934295</v>
          </cell>
          <cell r="K582">
            <v>13833</v>
          </cell>
          <cell r="L582">
            <v>409</v>
          </cell>
          <cell r="M582">
            <v>1188</v>
          </cell>
        </row>
        <row r="583">
          <cell r="B583">
            <v>479278605</v>
          </cell>
          <cell r="C583">
            <v>479278</v>
          </cell>
          <cell r="D583" t="str">
            <v>PIONEER VALLEY PERFORMING ARTS</v>
          </cell>
          <cell r="E583">
            <v>278</v>
          </cell>
          <cell r="F583" t="str">
            <v>SOUTH HADLEY</v>
          </cell>
          <cell r="G583">
            <v>605</v>
          </cell>
          <cell r="H583" t="str">
            <v>AMHERST PELHAM</v>
          </cell>
          <cell r="J583">
            <v>177.06316954154133</v>
          </cell>
          <cell r="K583">
            <v>14240</v>
          </cell>
          <cell r="L583">
            <v>10974</v>
          </cell>
          <cell r="M583">
            <v>1188</v>
          </cell>
        </row>
        <row r="584">
          <cell r="B584">
            <v>479278670</v>
          </cell>
          <cell r="C584">
            <v>479278</v>
          </cell>
          <cell r="D584" t="str">
            <v>PIONEER VALLEY PERFORMING ARTS</v>
          </cell>
          <cell r="E584">
            <v>278</v>
          </cell>
          <cell r="F584" t="str">
            <v>SOUTH HADLEY</v>
          </cell>
          <cell r="G584">
            <v>670</v>
          </cell>
          <cell r="H584" t="str">
            <v>FRONTIER</v>
          </cell>
          <cell r="J584">
            <v>169.91272176752759</v>
          </cell>
          <cell r="K584">
            <v>14685</v>
          </cell>
          <cell r="L584">
            <v>10267</v>
          </cell>
          <cell r="M584">
            <v>1188</v>
          </cell>
        </row>
        <row r="585">
          <cell r="B585">
            <v>479278672</v>
          </cell>
          <cell r="C585">
            <v>479278</v>
          </cell>
          <cell r="D585" t="str">
            <v>PIONEER VALLEY PERFORMING ARTS</v>
          </cell>
          <cell r="E585">
            <v>278</v>
          </cell>
          <cell r="F585" t="str">
            <v>SOUTH HADLEY</v>
          </cell>
          <cell r="G585">
            <v>672</v>
          </cell>
          <cell r="H585" t="str">
            <v>GATEWAY</v>
          </cell>
          <cell r="J585">
            <v>126.89776452166774</v>
          </cell>
          <cell r="K585">
            <v>17971</v>
          </cell>
          <cell r="L585">
            <v>4834</v>
          </cell>
          <cell r="M585">
            <v>1188</v>
          </cell>
        </row>
        <row r="586">
          <cell r="B586">
            <v>479278674</v>
          </cell>
          <cell r="C586">
            <v>479278</v>
          </cell>
          <cell r="D586" t="str">
            <v>PIONEER VALLEY PERFORMING ARTS</v>
          </cell>
          <cell r="E586">
            <v>278</v>
          </cell>
          <cell r="F586" t="str">
            <v>SOUTH HADLEY</v>
          </cell>
          <cell r="G586">
            <v>674</v>
          </cell>
          <cell r="H586" t="str">
            <v>GILL MONTAGUE</v>
          </cell>
          <cell r="J586">
            <v>148.90068855891079</v>
          </cell>
          <cell r="K586">
            <v>11091</v>
          </cell>
          <cell r="L586">
            <v>5424</v>
          </cell>
          <cell r="M586">
            <v>1188</v>
          </cell>
        </row>
        <row r="587">
          <cell r="B587">
            <v>479278680</v>
          </cell>
          <cell r="C587">
            <v>479278</v>
          </cell>
          <cell r="D587" t="str">
            <v>PIONEER VALLEY PERFORMING ARTS</v>
          </cell>
          <cell r="E587">
            <v>278</v>
          </cell>
          <cell r="F587" t="str">
            <v>SOUTH HADLEY</v>
          </cell>
          <cell r="G587">
            <v>680</v>
          </cell>
          <cell r="H587" t="str">
            <v>HAMPDEN WILBRAHAM</v>
          </cell>
          <cell r="J587">
            <v>132.48005498707258</v>
          </cell>
          <cell r="K587">
            <v>13173</v>
          </cell>
          <cell r="L587">
            <v>4279</v>
          </cell>
          <cell r="M587">
            <v>1188</v>
          </cell>
        </row>
        <row r="588">
          <cell r="B588">
            <v>479278683</v>
          </cell>
          <cell r="C588">
            <v>479278</v>
          </cell>
          <cell r="D588" t="str">
            <v>PIONEER VALLEY PERFORMING ARTS</v>
          </cell>
          <cell r="E588">
            <v>278</v>
          </cell>
          <cell r="F588" t="str">
            <v>SOUTH HADLEY</v>
          </cell>
          <cell r="G588">
            <v>683</v>
          </cell>
          <cell r="H588" t="str">
            <v>HAMPSHIRE</v>
          </cell>
          <cell r="J588">
            <v>182.29875719438201</v>
          </cell>
          <cell r="K588">
            <v>11849</v>
          </cell>
          <cell r="L588">
            <v>9752</v>
          </cell>
          <cell r="M588">
            <v>1188</v>
          </cell>
        </row>
        <row r="589">
          <cell r="B589">
            <v>479278750</v>
          </cell>
          <cell r="C589">
            <v>479278</v>
          </cell>
          <cell r="D589" t="str">
            <v>PIONEER VALLEY PERFORMING ARTS</v>
          </cell>
          <cell r="E589">
            <v>278</v>
          </cell>
          <cell r="F589" t="str">
            <v>SOUTH HADLEY</v>
          </cell>
          <cell r="G589">
            <v>750</v>
          </cell>
          <cell r="H589" t="str">
            <v>PIONEER</v>
          </cell>
          <cell r="J589">
            <v>163.23185420634161</v>
          </cell>
          <cell r="K589">
            <v>19190</v>
          </cell>
          <cell r="L589">
            <v>12134</v>
          </cell>
          <cell r="M589">
            <v>1188</v>
          </cell>
        </row>
        <row r="590">
          <cell r="B590">
            <v>479278753</v>
          </cell>
          <cell r="C590">
            <v>479278</v>
          </cell>
          <cell r="D590" t="str">
            <v>PIONEER VALLEY PERFORMING ARTS</v>
          </cell>
          <cell r="E590">
            <v>278</v>
          </cell>
          <cell r="F590" t="str">
            <v>SOUTH HADLEY</v>
          </cell>
          <cell r="G590">
            <v>753</v>
          </cell>
          <cell r="H590" t="str">
            <v>QUABBIN</v>
          </cell>
          <cell r="J590">
            <v>130.24038533556862</v>
          </cell>
          <cell r="K590">
            <v>19190</v>
          </cell>
          <cell r="L590">
            <v>5803</v>
          </cell>
          <cell r="M590">
            <v>1188</v>
          </cell>
        </row>
        <row r="591">
          <cell r="B591">
            <v>479278755</v>
          </cell>
          <cell r="C591">
            <v>479278</v>
          </cell>
          <cell r="D591" t="str">
            <v>PIONEER VALLEY PERFORMING ARTS</v>
          </cell>
          <cell r="E591">
            <v>278</v>
          </cell>
          <cell r="F591" t="str">
            <v>SOUTH HADLEY</v>
          </cell>
          <cell r="G591">
            <v>755</v>
          </cell>
          <cell r="H591" t="str">
            <v>RALPH C MAHAR</v>
          </cell>
          <cell r="J591">
            <v>140.57298953921867</v>
          </cell>
          <cell r="K591">
            <v>17565</v>
          </cell>
          <cell r="L591">
            <v>7127</v>
          </cell>
          <cell r="M591">
            <v>1188</v>
          </cell>
        </row>
        <row r="592">
          <cell r="B592">
            <v>479278766</v>
          </cell>
          <cell r="C592">
            <v>479278</v>
          </cell>
          <cell r="D592" t="str">
            <v>PIONEER VALLEY PERFORMING ARTS</v>
          </cell>
          <cell r="E592">
            <v>278</v>
          </cell>
          <cell r="F592" t="str">
            <v>SOUTH HADLEY</v>
          </cell>
          <cell r="G592">
            <v>766</v>
          </cell>
          <cell r="H592" t="str">
            <v>SOUTHWICK TOLLAND GRANVILLE</v>
          </cell>
          <cell r="J592">
            <v>134.05008104676133</v>
          </cell>
          <cell r="K592">
            <v>14664</v>
          </cell>
          <cell r="L592">
            <v>4993</v>
          </cell>
          <cell r="M592">
            <v>1188</v>
          </cell>
        </row>
        <row r="593">
          <cell r="B593">
            <v>479278770</v>
          </cell>
          <cell r="C593">
            <v>479278</v>
          </cell>
          <cell r="D593" t="str">
            <v>PIONEER VALLEY PERFORMING ARTS</v>
          </cell>
          <cell r="E593">
            <v>278</v>
          </cell>
          <cell r="F593" t="str">
            <v>SOUTH HADLEY</v>
          </cell>
          <cell r="G593">
            <v>770</v>
          </cell>
          <cell r="H593" t="str">
            <v>TANTASQUA</v>
          </cell>
          <cell r="J593">
            <v>114.32989141547345</v>
          </cell>
          <cell r="K593">
            <v>12989</v>
          </cell>
          <cell r="L593">
            <v>1861</v>
          </cell>
          <cell r="M593">
            <v>1188</v>
          </cell>
        </row>
        <row r="594">
          <cell r="B594">
            <v>481035001</v>
          </cell>
          <cell r="C594">
            <v>481035</v>
          </cell>
          <cell r="D594" t="str">
            <v>BOSTON RENAISSANCE</v>
          </cell>
          <cell r="E594">
            <v>35</v>
          </cell>
          <cell r="F594" t="str">
            <v>BOSTON</v>
          </cell>
          <cell r="G594">
            <v>1</v>
          </cell>
          <cell r="H594" t="str">
            <v>ABINGTON</v>
          </cell>
          <cell r="J594">
            <v>114.4873383037762</v>
          </cell>
          <cell r="K594">
            <v>12210</v>
          </cell>
          <cell r="L594">
            <v>1769</v>
          </cell>
          <cell r="M594">
            <v>1188</v>
          </cell>
        </row>
        <row r="595">
          <cell r="B595">
            <v>481035025</v>
          </cell>
          <cell r="C595">
            <v>481035</v>
          </cell>
          <cell r="D595" t="str">
            <v>BOSTON RENAISSANCE</v>
          </cell>
          <cell r="E595">
            <v>35</v>
          </cell>
          <cell r="F595" t="str">
            <v>BOSTON</v>
          </cell>
          <cell r="G595">
            <v>25</v>
          </cell>
          <cell r="H595" t="str">
            <v>BELLINGHAM</v>
          </cell>
          <cell r="J595">
            <v>142.01071565466933</v>
          </cell>
          <cell r="K595">
            <v>12210</v>
          </cell>
          <cell r="L595">
            <v>5130</v>
          </cell>
          <cell r="M595">
            <v>1188</v>
          </cell>
        </row>
        <row r="596">
          <cell r="B596">
            <v>481035030</v>
          </cell>
          <cell r="C596">
            <v>481035</v>
          </cell>
          <cell r="D596" t="str">
            <v>BOSTON RENAISSANCE</v>
          </cell>
          <cell r="E596">
            <v>35</v>
          </cell>
          <cell r="F596" t="str">
            <v>BOSTON</v>
          </cell>
          <cell r="G596">
            <v>30</v>
          </cell>
          <cell r="H596" t="str">
            <v>BEVERLY</v>
          </cell>
          <cell r="J596">
            <v>136.03656800116997</v>
          </cell>
          <cell r="K596">
            <v>19866</v>
          </cell>
          <cell r="L596">
            <v>7159</v>
          </cell>
          <cell r="M596">
            <v>1188</v>
          </cell>
        </row>
        <row r="597">
          <cell r="B597">
            <v>481035035</v>
          </cell>
          <cell r="C597">
            <v>481035</v>
          </cell>
          <cell r="D597" t="str">
            <v>BOSTON RENAISSANCE</v>
          </cell>
          <cell r="E597">
            <v>35</v>
          </cell>
          <cell r="F597" t="str">
            <v>BOSTON</v>
          </cell>
          <cell r="G597">
            <v>35</v>
          </cell>
          <cell r="H597" t="str">
            <v>BOSTON</v>
          </cell>
          <cell r="J597">
            <v>135.56595250855173</v>
          </cell>
          <cell r="K597">
            <v>20182</v>
          </cell>
          <cell r="L597">
            <v>7178</v>
          </cell>
          <cell r="M597">
            <v>1188</v>
          </cell>
        </row>
        <row r="598">
          <cell r="B598">
            <v>481035040</v>
          </cell>
          <cell r="C598">
            <v>481035</v>
          </cell>
          <cell r="D598" t="str">
            <v>BOSTON RENAISSANCE</v>
          </cell>
          <cell r="E598">
            <v>35</v>
          </cell>
          <cell r="F598" t="str">
            <v>BOSTON</v>
          </cell>
          <cell r="G598">
            <v>40</v>
          </cell>
          <cell r="H598" t="str">
            <v>BRAINTREE</v>
          </cell>
          <cell r="J598">
            <v>133.39892149724179</v>
          </cell>
          <cell r="K598">
            <v>18234</v>
          </cell>
          <cell r="L598">
            <v>6090</v>
          </cell>
          <cell r="M598">
            <v>1188</v>
          </cell>
        </row>
        <row r="599">
          <cell r="B599">
            <v>481035044</v>
          </cell>
          <cell r="C599">
            <v>481035</v>
          </cell>
          <cell r="D599" t="str">
            <v>BOSTON RENAISSANCE</v>
          </cell>
          <cell r="E599">
            <v>35</v>
          </cell>
          <cell r="F599" t="str">
            <v>BOSTON</v>
          </cell>
          <cell r="G599">
            <v>44</v>
          </cell>
          <cell r="H599" t="str">
            <v>BROCKTON</v>
          </cell>
          <cell r="J599">
            <v>100</v>
          </cell>
          <cell r="K599">
            <v>16767</v>
          </cell>
          <cell r="L599">
            <v>0</v>
          </cell>
          <cell r="M599">
            <v>1188</v>
          </cell>
        </row>
        <row r="600">
          <cell r="B600">
            <v>481035073</v>
          </cell>
          <cell r="C600">
            <v>481035</v>
          </cell>
          <cell r="D600" t="str">
            <v>BOSTON RENAISSANCE</v>
          </cell>
          <cell r="E600">
            <v>35</v>
          </cell>
          <cell r="F600" t="str">
            <v>BOSTON</v>
          </cell>
          <cell r="G600">
            <v>73</v>
          </cell>
          <cell r="H600" t="str">
            <v>DEDHAM</v>
          </cell>
          <cell r="J600">
            <v>172.27033734957016</v>
          </cell>
          <cell r="K600">
            <v>16647</v>
          </cell>
          <cell r="L600">
            <v>12031</v>
          </cell>
          <cell r="M600">
            <v>1188</v>
          </cell>
        </row>
        <row r="601">
          <cell r="B601">
            <v>481035189</v>
          </cell>
          <cell r="C601">
            <v>481035</v>
          </cell>
          <cell r="D601" t="str">
            <v>BOSTON RENAISSANCE</v>
          </cell>
          <cell r="E601">
            <v>35</v>
          </cell>
          <cell r="F601" t="str">
            <v>BOSTON</v>
          </cell>
          <cell r="G601">
            <v>189</v>
          </cell>
          <cell r="H601" t="str">
            <v>MILTON</v>
          </cell>
          <cell r="J601">
            <v>145.54500611524296</v>
          </cell>
          <cell r="K601">
            <v>14246</v>
          </cell>
          <cell r="L601">
            <v>6488</v>
          </cell>
          <cell r="M601">
            <v>1188</v>
          </cell>
        </row>
        <row r="602">
          <cell r="B602">
            <v>481035212</v>
          </cell>
          <cell r="C602">
            <v>481035</v>
          </cell>
          <cell r="D602" t="str">
            <v>BOSTON RENAISSANCE</v>
          </cell>
          <cell r="E602">
            <v>35</v>
          </cell>
          <cell r="F602" t="str">
            <v>BOSTON</v>
          </cell>
          <cell r="G602">
            <v>212</v>
          </cell>
          <cell r="H602" t="str">
            <v>NORTH ATTLEBOROUGH</v>
          </cell>
          <cell r="J602">
            <v>120.67854249912888</v>
          </cell>
          <cell r="K602">
            <v>12151</v>
          </cell>
          <cell r="L602">
            <v>2513</v>
          </cell>
          <cell r="M602">
            <v>1188</v>
          </cell>
        </row>
        <row r="603">
          <cell r="B603">
            <v>481035220</v>
          </cell>
          <cell r="C603">
            <v>481035</v>
          </cell>
          <cell r="D603" t="str">
            <v>BOSTON RENAISSANCE</v>
          </cell>
          <cell r="E603">
            <v>35</v>
          </cell>
          <cell r="F603" t="str">
            <v>BOSTON</v>
          </cell>
          <cell r="G603">
            <v>220</v>
          </cell>
          <cell r="H603" t="str">
            <v>NORWOOD</v>
          </cell>
          <cell r="J603">
            <v>135.65970389049588</v>
          </cell>
          <cell r="K603">
            <v>14458</v>
          </cell>
          <cell r="L603">
            <v>5156</v>
          </cell>
          <cell r="M603">
            <v>1188</v>
          </cell>
        </row>
        <row r="604">
          <cell r="B604">
            <v>481035244</v>
          </cell>
          <cell r="C604">
            <v>481035</v>
          </cell>
          <cell r="D604" t="str">
            <v>BOSTON RENAISSANCE</v>
          </cell>
          <cell r="E604">
            <v>35</v>
          </cell>
          <cell r="F604" t="str">
            <v>BOSTON</v>
          </cell>
          <cell r="G604">
            <v>244</v>
          </cell>
          <cell r="H604" t="str">
            <v>RANDOLPH</v>
          </cell>
          <cell r="J604">
            <v>124.17352811526767</v>
          </cell>
          <cell r="K604">
            <v>17257</v>
          </cell>
          <cell r="L604">
            <v>4172</v>
          </cell>
          <cell r="M604">
            <v>1188</v>
          </cell>
        </row>
        <row r="605">
          <cell r="B605">
            <v>481035285</v>
          </cell>
          <cell r="C605">
            <v>481035</v>
          </cell>
          <cell r="D605" t="str">
            <v>BOSTON RENAISSANCE</v>
          </cell>
          <cell r="E605">
            <v>35</v>
          </cell>
          <cell r="F605" t="str">
            <v>BOSTON</v>
          </cell>
          <cell r="G605">
            <v>285</v>
          </cell>
          <cell r="H605" t="str">
            <v>STOUGHTON</v>
          </cell>
          <cell r="J605">
            <v>122.11300925553215</v>
          </cell>
          <cell r="K605">
            <v>20027</v>
          </cell>
          <cell r="L605">
            <v>4429</v>
          </cell>
          <cell r="M605">
            <v>1188</v>
          </cell>
        </row>
        <row r="606">
          <cell r="B606">
            <v>481035321</v>
          </cell>
          <cell r="C606">
            <v>481035</v>
          </cell>
          <cell r="D606" t="str">
            <v>BOSTON RENAISSANCE</v>
          </cell>
          <cell r="E606">
            <v>35</v>
          </cell>
          <cell r="F606" t="str">
            <v>BOSTON</v>
          </cell>
          <cell r="G606">
            <v>321</v>
          </cell>
          <cell r="H606" t="str">
            <v>WESTBOROUGH</v>
          </cell>
          <cell r="J606">
            <v>153.23225432946225</v>
          </cell>
          <cell r="K606">
            <v>12210</v>
          </cell>
          <cell r="L606">
            <v>6500</v>
          </cell>
          <cell r="M606">
            <v>1188</v>
          </cell>
        </row>
        <row r="607">
          <cell r="B607">
            <v>481035336</v>
          </cell>
          <cell r="C607">
            <v>481035</v>
          </cell>
          <cell r="D607" t="str">
            <v>BOSTON RENAISSANCE</v>
          </cell>
          <cell r="E607">
            <v>35</v>
          </cell>
          <cell r="F607" t="str">
            <v>BOSTON</v>
          </cell>
          <cell r="G607">
            <v>336</v>
          </cell>
          <cell r="H607" t="str">
            <v>WEYMOUTH</v>
          </cell>
          <cell r="J607">
            <v>121.91405901318653</v>
          </cell>
          <cell r="K607">
            <v>15812</v>
          </cell>
          <cell r="L607">
            <v>3465</v>
          </cell>
          <cell r="M607">
            <v>1188</v>
          </cell>
        </row>
        <row r="608">
          <cell r="B608">
            <v>481035347</v>
          </cell>
          <cell r="C608">
            <v>481035</v>
          </cell>
          <cell r="D608" t="str">
            <v>BOSTON RENAISSANCE</v>
          </cell>
          <cell r="E608">
            <v>35</v>
          </cell>
          <cell r="F608" t="str">
            <v>BOSTON</v>
          </cell>
          <cell r="G608">
            <v>347</v>
          </cell>
          <cell r="H608" t="str">
            <v>WOBURN</v>
          </cell>
          <cell r="J608">
            <v>145.7862848902007</v>
          </cell>
          <cell r="K608">
            <v>12632</v>
          </cell>
          <cell r="L608">
            <v>5784</v>
          </cell>
          <cell r="M608">
            <v>1188</v>
          </cell>
        </row>
        <row r="609">
          <cell r="B609">
            <v>481035350</v>
          </cell>
          <cell r="C609">
            <v>481035</v>
          </cell>
          <cell r="D609" t="str">
            <v>BOSTON RENAISSANCE</v>
          </cell>
          <cell r="E609">
            <v>35</v>
          </cell>
          <cell r="F609" t="str">
            <v>BOSTON</v>
          </cell>
          <cell r="G609">
            <v>350</v>
          </cell>
          <cell r="H609" t="str">
            <v>WRENTHAM</v>
          </cell>
          <cell r="J609">
            <v>150.72971891063213</v>
          </cell>
          <cell r="K609">
            <v>17198</v>
          </cell>
          <cell r="L609">
            <v>8724</v>
          </cell>
          <cell r="M609">
            <v>1188</v>
          </cell>
        </row>
        <row r="610">
          <cell r="B610">
            <v>482204007</v>
          </cell>
          <cell r="C610">
            <v>482204</v>
          </cell>
          <cell r="D610" t="str">
            <v>RIVER VALLEY</v>
          </cell>
          <cell r="E610">
            <v>204</v>
          </cell>
          <cell r="F610" t="str">
            <v>NEWBURYPORT</v>
          </cell>
          <cell r="G610">
            <v>7</v>
          </cell>
          <cell r="H610" t="str">
            <v>AMESBURY</v>
          </cell>
          <cell r="J610">
            <v>146.11132654604984</v>
          </cell>
          <cell r="K610">
            <v>11832</v>
          </cell>
          <cell r="L610">
            <v>5456</v>
          </cell>
          <cell r="M610">
            <v>1188</v>
          </cell>
        </row>
        <row r="611">
          <cell r="B611">
            <v>482204038</v>
          </cell>
          <cell r="C611">
            <v>482204</v>
          </cell>
          <cell r="D611" t="str">
            <v>RIVER VALLEY</v>
          </cell>
          <cell r="E611">
            <v>204</v>
          </cell>
          <cell r="F611" t="str">
            <v>NEWBURYPORT</v>
          </cell>
          <cell r="G611">
            <v>38</v>
          </cell>
          <cell r="H611" t="str">
            <v>BOXFORD</v>
          </cell>
          <cell r="J611">
            <v>177.23778369883613</v>
          </cell>
          <cell r="K611">
            <v>11462</v>
          </cell>
          <cell r="L611">
            <v>8853</v>
          </cell>
          <cell r="M611">
            <v>1188</v>
          </cell>
        </row>
        <row r="612">
          <cell r="B612">
            <v>482204105</v>
          </cell>
          <cell r="C612">
            <v>482204</v>
          </cell>
          <cell r="D612" t="str">
            <v>RIVER VALLEY</v>
          </cell>
          <cell r="E612">
            <v>204</v>
          </cell>
          <cell r="F612" t="str">
            <v>NEWBURYPORT</v>
          </cell>
          <cell r="G612">
            <v>105</v>
          </cell>
          <cell r="H612" t="str">
            <v>GEORGETOWN</v>
          </cell>
          <cell r="J612">
            <v>158.15403238044297</v>
          </cell>
          <cell r="K612">
            <v>11462</v>
          </cell>
          <cell r="L612">
            <v>6666</v>
          </cell>
          <cell r="M612">
            <v>1188</v>
          </cell>
        </row>
        <row r="613">
          <cell r="B613">
            <v>482204128</v>
          </cell>
          <cell r="C613">
            <v>482204</v>
          </cell>
          <cell r="D613" t="str">
            <v>RIVER VALLEY</v>
          </cell>
          <cell r="E613">
            <v>204</v>
          </cell>
          <cell r="F613" t="str">
            <v>NEWBURYPORT</v>
          </cell>
          <cell r="G613">
            <v>128</v>
          </cell>
          <cell r="H613" t="str">
            <v>HAVERHILL</v>
          </cell>
          <cell r="J613">
            <v>105.45296695844748</v>
          </cell>
          <cell r="K613">
            <v>11462</v>
          </cell>
          <cell r="L613">
            <v>625</v>
          </cell>
          <cell r="M613">
            <v>1188</v>
          </cell>
        </row>
        <row r="614">
          <cell r="B614">
            <v>482204204</v>
          </cell>
          <cell r="C614">
            <v>482204</v>
          </cell>
          <cell r="D614" t="str">
            <v>RIVER VALLEY</v>
          </cell>
          <cell r="E614">
            <v>204</v>
          </cell>
          <cell r="F614" t="str">
            <v>NEWBURYPORT</v>
          </cell>
          <cell r="G614">
            <v>204</v>
          </cell>
          <cell r="H614" t="str">
            <v>NEWBURYPORT</v>
          </cell>
          <cell r="J614">
            <v>180.20524936274808</v>
          </cell>
          <cell r="K614">
            <v>11738</v>
          </cell>
          <cell r="L614">
            <v>9414</v>
          </cell>
          <cell r="M614">
            <v>1188</v>
          </cell>
        </row>
        <row r="615">
          <cell r="B615">
            <v>482204705</v>
          </cell>
          <cell r="C615">
            <v>482204</v>
          </cell>
          <cell r="D615" t="str">
            <v>RIVER VALLEY</v>
          </cell>
          <cell r="E615">
            <v>204</v>
          </cell>
          <cell r="F615" t="str">
            <v>NEWBURYPORT</v>
          </cell>
          <cell r="G615">
            <v>705</v>
          </cell>
          <cell r="H615" t="str">
            <v>MASCONOMET</v>
          </cell>
          <cell r="J615">
            <v>186.17094515019502</v>
          </cell>
          <cell r="K615">
            <v>11091</v>
          </cell>
          <cell r="L615">
            <v>9557</v>
          </cell>
          <cell r="M615">
            <v>1188</v>
          </cell>
        </row>
        <row r="616">
          <cell r="B616">
            <v>482204745</v>
          </cell>
          <cell r="C616">
            <v>482204</v>
          </cell>
          <cell r="D616" t="str">
            <v>RIVER VALLEY</v>
          </cell>
          <cell r="E616">
            <v>204</v>
          </cell>
          <cell r="F616" t="str">
            <v>NEWBURYPORT</v>
          </cell>
          <cell r="G616">
            <v>745</v>
          </cell>
          <cell r="H616" t="str">
            <v>PENTUCKET</v>
          </cell>
          <cell r="J616">
            <v>140.91638975733335</v>
          </cell>
          <cell r="K616">
            <v>12135</v>
          </cell>
          <cell r="L616">
            <v>4965</v>
          </cell>
          <cell r="M616">
            <v>1188</v>
          </cell>
        </row>
        <row r="617">
          <cell r="B617">
            <v>482204773</v>
          </cell>
          <cell r="C617">
            <v>482204</v>
          </cell>
          <cell r="D617" t="str">
            <v>RIVER VALLEY</v>
          </cell>
          <cell r="E617">
            <v>204</v>
          </cell>
          <cell r="F617" t="str">
            <v>NEWBURYPORT</v>
          </cell>
          <cell r="G617">
            <v>773</v>
          </cell>
          <cell r="H617" t="str">
            <v>TRITON</v>
          </cell>
          <cell r="J617">
            <v>164.90574707087015</v>
          </cell>
          <cell r="K617">
            <v>12551</v>
          </cell>
          <cell r="L617">
            <v>8146</v>
          </cell>
          <cell r="M617">
            <v>1188</v>
          </cell>
        </row>
        <row r="618">
          <cell r="B618">
            <v>483239020</v>
          </cell>
          <cell r="C618">
            <v>483239</v>
          </cell>
          <cell r="D618" t="str">
            <v>RISING TIDE</v>
          </cell>
          <cell r="E618">
            <v>239</v>
          </cell>
          <cell r="F618" t="str">
            <v>PLYMOUTH</v>
          </cell>
          <cell r="G618">
            <v>20</v>
          </cell>
          <cell r="H618" t="str">
            <v>BARNSTABLE</v>
          </cell>
          <cell r="J618">
            <v>123.21613743462625</v>
          </cell>
          <cell r="K618">
            <v>15725</v>
          </cell>
          <cell r="L618">
            <v>3651</v>
          </cell>
          <cell r="M618">
            <v>1188</v>
          </cell>
        </row>
        <row r="619">
          <cell r="B619">
            <v>483239036</v>
          </cell>
          <cell r="C619">
            <v>483239</v>
          </cell>
          <cell r="D619" t="str">
            <v>RISING TIDE</v>
          </cell>
          <cell r="E619">
            <v>239</v>
          </cell>
          <cell r="F619" t="str">
            <v>PLYMOUTH</v>
          </cell>
          <cell r="G619">
            <v>36</v>
          </cell>
          <cell r="H619" t="str">
            <v>BOURNE</v>
          </cell>
          <cell r="J619">
            <v>151.79057481348462</v>
          </cell>
          <cell r="K619">
            <v>13710</v>
          </cell>
          <cell r="L619">
            <v>7100</v>
          </cell>
          <cell r="M619">
            <v>1188</v>
          </cell>
        </row>
        <row r="620">
          <cell r="B620">
            <v>483239052</v>
          </cell>
          <cell r="C620">
            <v>483239</v>
          </cell>
          <cell r="D620" t="str">
            <v>RISING TIDE</v>
          </cell>
          <cell r="E620">
            <v>239</v>
          </cell>
          <cell r="F620" t="str">
            <v>PLYMOUTH</v>
          </cell>
          <cell r="G620">
            <v>52</v>
          </cell>
          <cell r="H620" t="str">
            <v>CARVER</v>
          </cell>
          <cell r="J620">
            <v>153.1361730140064</v>
          </cell>
          <cell r="K620">
            <v>13698</v>
          </cell>
          <cell r="L620">
            <v>7279</v>
          </cell>
          <cell r="M620">
            <v>1188</v>
          </cell>
        </row>
        <row r="621">
          <cell r="B621">
            <v>483239057</v>
          </cell>
          <cell r="C621">
            <v>483239</v>
          </cell>
          <cell r="D621" t="str">
            <v>RISING TIDE</v>
          </cell>
          <cell r="E621">
            <v>239</v>
          </cell>
          <cell r="F621" t="str">
            <v>PLYMOUTH</v>
          </cell>
          <cell r="G621">
            <v>57</v>
          </cell>
          <cell r="H621" t="str">
            <v>CHELSEA</v>
          </cell>
          <cell r="J621">
            <v>105.01314606207856</v>
          </cell>
          <cell r="K621">
            <v>21613</v>
          </cell>
          <cell r="L621">
            <v>1083</v>
          </cell>
          <cell r="M621">
            <v>1188</v>
          </cell>
        </row>
        <row r="622">
          <cell r="B622">
            <v>483239082</v>
          </cell>
          <cell r="C622">
            <v>483239</v>
          </cell>
          <cell r="D622" t="str">
            <v>RISING TIDE</v>
          </cell>
          <cell r="E622">
            <v>239</v>
          </cell>
          <cell r="F622" t="str">
            <v>PLYMOUTH</v>
          </cell>
          <cell r="G622">
            <v>82</v>
          </cell>
          <cell r="H622" t="str">
            <v>DUXBURY</v>
          </cell>
          <cell r="J622">
            <v>146.91495818380517</v>
          </cell>
          <cell r="K622">
            <v>12982</v>
          </cell>
          <cell r="L622">
            <v>6090</v>
          </cell>
          <cell r="M622">
            <v>1188</v>
          </cell>
        </row>
        <row r="623">
          <cell r="B623">
            <v>483239083</v>
          </cell>
          <cell r="C623">
            <v>483239</v>
          </cell>
          <cell r="D623" t="str">
            <v>RISING TIDE</v>
          </cell>
          <cell r="E623">
            <v>239</v>
          </cell>
          <cell r="F623" t="str">
            <v>PLYMOUTH</v>
          </cell>
          <cell r="G623">
            <v>83</v>
          </cell>
          <cell r="H623" t="str">
            <v>EAST BRIDGEWATER</v>
          </cell>
          <cell r="J623">
            <v>119.80168105052418</v>
          </cell>
          <cell r="K623">
            <v>19182</v>
          </cell>
          <cell r="L623">
            <v>3798</v>
          </cell>
          <cell r="M623">
            <v>1188</v>
          </cell>
        </row>
        <row r="624">
          <cell r="B624">
            <v>483239095</v>
          </cell>
          <cell r="C624">
            <v>483239</v>
          </cell>
          <cell r="D624" t="str">
            <v>RISING TIDE</v>
          </cell>
          <cell r="E624">
            <v>239</v>
          </cell>
          <cell r="F624" t="str">
            <v>PLYMOUTH</v>
          </cell>
          <cell r="G624">
            <v>95</v>
          </cell>
          <cell r="H624" t="str">
            <v>FALL RIVER</v>
          </cell>
          <cell r="J624">
            <v>100.58789250230713</v>
          </cell>
          <cell r="K624">
            <v>22203</v>
          </cell>
          <cell r="L624">
            <v>131</v>
          </cell>
          <cell r="M624">
            <v>1188</v>
          </cell>
        </row>
        <row r="625">
          <cell r="B625">
            <v>483239096</v>
          </cell>
          <cell r="C625">
            <v>483239</v>
          </cell>
          <cell r="D625" t="str">
            <v>RISING TIDE</v>
          </cell>
          <cell r="E625">
            <v>239</v>
          </cell>
          <cell r="F625" t="str">
            <v>PLYMOUTH</v>
          </cell>
          <cell r="G625">
            <v>96</v>
          </cell>
          <cell r="H625" t="str">
            <v>FALMOUTH</v>
          </cell>
          <cell r="J625">
            <v>171.49085191866001</v>
          </cell>
          <cell r="K625">
            <v>16962</v>
          </cell>
          <cell r="L625">
            <v>12126</v>
          </cell>
          <cell r="M625">
            <v>1188</v>
          </cell>
        </row>
        <row r="626">
          <cell r="B626">
            <v>483239118</v>
          </cell>
          <cell r="C626">
            <v>483239</v>
          </cell>
          <cell r="D626" t="str">
            <v>RISING TIDE</v>
          </cell>
          <cell r="E626">
            <v>239</v>
          </cell>
          <cell r="F626" t="str">
            <v>PLYMOUTH</v>
          </cell>
          <cell r="G626">
            <v>118</v>
          </cell>
          <cell r="H626" t="str">
            <v>HALIFAX</v>
          </cell>
          <cell r="J626">
            <v>106.09184182040445</v>
          </cell>
          <cell r="K626">
            <v>12940</v>
          </cell>
          <cell r="L626">
            <v>788</v>
          </cell>
          <cell r="M626">
            <v>1188</v>
          </cell>
        </row>
        <row r="627">
          <cell r="B627">
            <v>483239131</v>
          </cell>
          <cell r="C627">
            <v>483239</v>
          </cell>
          <cell r="D627" t="str">
            <v>RISING TIDE</v>
          </cell>
          <cell r="E627">
            <v>239</v>
          </cell>
          <cell r="F627" t="str">
            <v>PLYMOUTH</v>
          </cell>
          <cell r="G627">
            <v>131</v>
          </cell>
          <cell r="H627" t="str">
            <v>HINGHAM</v>
          </cell>
          <cell r="J627">
            <v>164.5775765266292</v>
          </cell>
          <cell r="K627">
            <v>15728</v>
          </cell>
          <cell r="L627">
            <v>10157</v>
          </cell>
          <cell r="M627">
            <v>1188</v>
          </cell>
        </row>
        <row r="628">
          <cell r="B628">
            <v>483239145</v>
          </cell>
          <cell r="C628">
            <v>483239</v>
          </cell>
          <cell r="D628" t="str">
            <v>RISING TIDE</v>
          </cell>
          <cell r="E628">
            <v>239</v>
          </cell>
          <cell r="F628" t="str">
            <v>PLYMOUTH</v>
          </cell>
          <cell r="G628">
            <v>145</v>
          </cell>
          <cell r="H628" t="str">
            <v>KINGSTON</v>
          </cell>
          <cell r="J628">
            <v>108.41392569255535</v>
          </cell>
          <cell r="K628">
            <v>13392</v>
          </cell>
          <cell r="L628">
            <v>1127</v>
          </cell>
          <cell r="M628">
            <v>1188</v>
          </cell>
        </row>
        <row r="629">
          <cell r="B629">
            <v>483239171</v>
          </cell>
          <cell r="C629">
            <v>483239</v>
          </cell>
          <cell r="D629" t="str">
            <v>RISING TIDE</v>
          </cell>
          <cell r="E629">
            <v>239</v>
          </cell>
          <cell r="F629" t="str">
            <v>PLYMOUTH</v>
          </cell>
          <cell r="G629">
            <v>171</v>
          </cell>
          <cell r="H629" t="str">
            <v>MARSHFIELD</v>
          </cell>
          <cell r="J629">
            <v>129.17792288151338</v>
          </cell>
          <cell r="K629">
            <v>14340</v>
          </cell>
          <cell r="L629">
            <v>4184</v>
          </cell>
          <cell r="M629">
            <v>1188</v>
          </cell>
        </row>
        <row r="630">
          <cell r="B630">
            <v>483239172</v>
          </cell>
          <cell r="C630">
            <v>483239</v>
          </cell>
          <cell r="D630" t="str">
            <v>RISING TIDE</v>
          </cell>
          <cell r="E630">
            <v>239</v>
          </cell>
          <cell r="F630" t="str">
            <v>PLYMOUTH</v>
          </cell>
          <cell r="G630">
            <v>172</v>
          </cell>
          <cell r="H630" t="str">
            <v>MASHPEE</v>
          </cell>
          <cell r="J630">
            <v>165.85312311121146</v>
          </cell>
          <cell r="K630">
            <v>17042</v>
          </cell>
          <cell r="L630">
            <v>11223</v>
          </cell>
          <cell r="M630">
            <v>1188</v>
          </cell>
        </row>
        <row r="631">
          <cell r="B631">
            <v>483239173</v>
          </cell>
          <cell r="C631">
            <v>483239</v>
          </cell>
          <cell r="D631" t="str">
            <v>RISING TIDE</v>
          </cell>
          <cell r="E631">
            <v>239</v>
          </cell>
          <cell r="F631" t="str">
            <v>PLYMOUTH</v>
          </cell>
          <cell r="G631">
            <v>173</v>
          </cell>
          <cell r="H631" t="str">
            <v>MATTAPOISETT</v>
          </cell>
          <cell r="J631">
            <v>192.19206857281566</v>
          </cell>
          <cell r="K631">
            <v>16402</v>
          </cell>
          <cell r="L631">
            <v>15121</v>
          </cell>
          <cell r="M631">
            <v>1188</v>
          </cell>
        </row>
        <row r="632">
          <cell r="B632">
            <v>483239182</v>
          </cell>
          <cell r="C632">
            <v>483239</v>
          </cell>
          <cell r="D632" t="str">
            <v>RISING TIDE</v>
          </cell>
          <cell r="E632">
            <v>239</v>
          </cell>
          <cell r="F632" t="str">
            <v>PLYMOUTH</v>
          </cell>
          <cell r="G632">
            <v>182</v>
          </cell>
          <cell r="H632" t="str">
            <v>MIDDLEBOROUGH</v>
          </cell>
          <cell r="J632">
            <v>120.65510980246452</v>
          </cell>
          <cell r="K632">
            <v>14122</v>
          </cell>
          <cell r="L632">
            <v>2917</v>
          </cell>
          <cell r="M632">
            <v>1188</v>
          </cell>
        </row>
        <row r="633">
          <cell r="B633">
            <v>483239231</v>
          </cell>
          <cell r="C633">
            <v>483239</v>
          </cell>
          <cell r="D633" t="str">
            <v>RISING TIDE</v>
          </cell>
          <cell r="E633">
            <v>239</v>
          </cell>
          <cell r="F633" t="str">
            <v>PLYMOUTH</v>
          </cell>
          <cell r="G633">
            <v>231</v>
          </cell>
          <cell r="H633" t="str">
            <v>PEMBROKE</v>
          </cell>
          <cell r="J633">
            <v>136.35822202547695</v>
          </cell>
          <cell r="K633">
            <v>14078</v>
          </cell>
          <cell r="L633">
            <v>5119</v>
          </cell>
          <cell r="M633">
            <v>1188</v>
          </cell>
        </row>
        <row r="634">
          <cell r="B634">
            <v>483239239</v>
          </cell>
          <cell r="C634">
            <v>483239</v>
          </cell>
          <cell r="D634" t="str">
            <v>RISING TIDE</v>
          </cell>
          <cell r="E634">
            <v>239</v>
          </cell>
          <cell r="F634" t="str">
            <v>PLYMOUTH</v>
          </cell>
          <cell r="G634">
            <v>239</v>
          </cell>
          <cell r="H634" t="str">
            <v>PLYMOUTH</v>
          </cell>
          <cell r="J634">
            <v>135.72176461952569</v>
          </cell>
          <cell r="K634">
            <v>13738</v>
          </cell>
          <cell r="L634">
            <v>4907</v>
          </cell>
          <cell r="M634">
            <v>1188</v>
          </cell>
        </row>
        <row r="635">
          <cell r="B635">
            <v>483239240</v>
          </cell>
          <cell r="C635">
            <v>483239</v>
          </cell>
          <cell r="D635" t="str">
            <v>RISING TIDE</v>
          </cell>
          <cell r="E635">
            <v>239</v>
          </cell>
          <cell r="F635" t="str">
            <v>PLYMOUTH</v>
          </cell>
          <cell r="G635">
            <v>240</v>
          </cell>
          <cell r="H635" t="str">
            <v>PLYMPTON</v>
          </cell>
          <cell r="J635">
            <v>125.90848948350362</v>
          </cell>
          <cell r="K635">
            <v>11578</v>
          </cell>
          <cell r="L635">
            <v>3000</v>
          </cell>
          <cell r="M635">
            <v>1188</v>
          </cell>
        </row>
        <row r="636">
          <cell r="B636">
            <v>483239250</v>
          </cell>
          <cell r="C636">
            <v>483239</v>
          </cell>
          <cell r="D636" t="str">
            <v>RISING TIDE</v>
          </cell>
          <cell r="E636">
            <v>239</v>
          </cell>
          <cell r="F636" t="str">
            <v>PLYMOUTH</v>
          </cell>
          <cell r="G636">
            <v>250</v>
          </cell>
          <cell r="H636" t="str">
            <v>ROCHESTER</v>
          </cell>
          <cell r="J636">
            <v>124.28382913241582</v>
          </cell>
          <cell r="K636">
            <v>16402</v>
          </cell>
          <cell r="L636">
            <v>3983</v>
          </cell>
          <cell r="M636">
            <v>1188</v>
          </cell>
        </row>
        <row r="637">
          <cell r="B637">
            <v>483239251</v>
          </cell>
          <cell r="C637">
            <v>483239</v>
          </cell>
          <cell r="D637" t="str">
            <v>RISING TIDE</v>
          </cell>
          <cell r="E637">
            <v>239</v>
          </cell>
          <cell r="F637" t="str">
            <v>PLYMOUTH</v>
          </cell>
          <cell r="G637">
            <v>251</v>
          </cell>
          <cell r="H637" t="str">
            <v>ROCKLAND</v>
          </cell>
          <cell r="J637">
            <v>115.7326133873878</v>
          </cell>
          <cell r="K637">
            <v>13346</v>
          </cell>
          <cell r="L637">
            <v>2100</v>
          </cell>
          <cell r="M637">
            <v>1188</v>
          </cell>
        </row>
        <row r="638">
          <cell r="B638">
            <v>483239261</v>
          </cell>
          <cell r="C638">
            <v>483239</v>
          </cell>
          <cell r="D638" t="str">
            <v>RISING TIDE</v>
          </cell>
          <cell r="E638">
            <v>239</v>
          </cell>
          <cell r="F638" t="str">
            <v>PLYMOUTH</v>
          </cell>
          <cell r="G638">
            <v>261</v>
          </cell>
          <cell r="H638" t="str">
            <v>SANDWICH</v>
          </cell>
          <cell r="J638">
            <v>188.34300501385189</v>
          </cell>
          <cell r="K638">
            <v>13271</v>
          </cell>
          <cell r="L638">
            <v>11724</v>
          </cell>
          <cell r="M638">
            <v>1188</v>
          </cell>
        </row>
        <row r="639">
          <cell r="B639">
            <v>483239310</v>
          </cell>
          <cell r="C639">
            <v>483239</v>
          </cell>
          <cell r="D639" t="str">
            <v>RISING TIDE</v>
          </cell>
          <cell r="E639">
            <v>239</v>
          </cell>
          <cell r="F639" t="str">
            <v>PLYMOUTH</v>
          </cell>
          <cell r="G639">
            <v>310</v>
          </cell>
          <cell r="H639" t="str">
            <v>WAREHAM</v>
          </cell>
          <cell r="J639">
            <v>122.133023074626</v>
          </cell>
          <cell r="K639">
            <v>16353</v>
          </cell>
          <cell r="L639">
            <v>3619</v>
          </cell>
          <cell r="M639">
            <v>1188</v>
          </cell>
        </row>
        <row r="640">
          <cell r="B640">
            <v>483239625</v>
          </cell>
          <cell r="C640">
            <v>483239</v>
          </cell>
          <cell r="D640" t="str">
            <v>RISING TIDE</v>
          </cell>
          <cell r="E640">
            <v>239</v>
          </cell>
          <cell r="F640" t="str">
            <v>PLYMOUTH</v>
          </cell>
          <cell r="G640">
            <v>625</v>
          </cell>
          <cell r="H640" t="str">
            <v>BRIDGEWATER RAYNHAM</v>
          </cell>
          <cell r="J640">
            <v>106.82761610603377</v>
          </cell>
          <cell r="K640">
            <v>19184</v>
          </cell>
          <cell r="L640">
            <v>1310</v>
          </cell>
          <cell r="M640">
            <v>1188</v>
          </cell>
        </row>
        <row r="641">
          <cell r="B641">
            <v>483239665</v>
          </cell>
          <cell r="C641">
            <v>483239</v>
          </cell>
          <cell r="D641" t="str">
            <v>RISING TIDE</v>
          </cell>
          <cell r="E641">
            <v>239</v>
          </cell>
          <cell r="F641" t="str">
            <v>PLYMOUTH</v>
          </cell>
          <cell r="G641">
            <v>665</v>
          </cell>
          <cell r="H641" t="str">
            <v>FREETOWN LAKEVILLE</v>
          </cell>
          <cell r="J641">
            <v>119.05614272278928</v>
          </cell>
          <cell r="K641">
            <v>14004</v>
          </cell>
          <cell r="L641">
            <v>2669</v>
          </cell>
          <cell r="M641">
            <v>1188</v>
          </cell>
        </row>
        <row r="642">
          <cell r="B642">
            <v>483239740</v>
          </cell>
          <cell r="C642">
            <v>483239</v>
          </cell>
          <cell r="D642" t="str">
            <v>RISING TIDE</v>
          </cell>
          <cell r="E642">
            <v>239</v>
          </cell>
          <cell r="F642" t="str">
            <v>PLYMOUTH</v>
          </cell>
          <cell r="G642">
            <v>740</v>
          </cell>
          <cell r="H642" t="str">
            <v>OLD ROCHESTER</v>
          </cell>
          <cell r="J642">
            <v>152.57162250612274</v>
          </cell>
          <cell r="K642">
            <v>14767</v>
          </cell>
          <cell r="L642">
            <v>7763</v>
          </cell>
          <cell r="M642">
            <v>1188</v>
          </cell>
        </row>
        <row r="643">
          <cell r="B643">
            <v>483239760</v>
          </cell>
          <cell r="C643">
            <v>483239</v>
          </cell>
          <cell r="D643" t="str">
            <v>RISING TIDE</v>
          </cell>
          <cell r="E643">
            <v>239</v>
          </cell>
          <cell r="F643" t="str">
            <v>PLYMOUTH</v>
          </cell>
          <cell r="G643">
            <v>760</v>
          </cell>
          <cell r="H643" t="str">
            <v>SILVER LAKE</v>
          </cell>
          <cell r="J643">
            <v>131.98061331550198</v>
          </cell>
          <cell r="K643">
            <v>14129</v>
          </cell>
          <cell r="L643">
            <v>4519</v>
          </cell>
          <cell r="M643">
            <v>1188</v>
          </cell>
        </row>
        <row r="644">
          <cell r="B644">
            <v>483239780</v>
          </cell>
          <cell r="C644">
            <v>483239</v>
          </cell>
          <cell r="D644" t="str">
            <v>RISING TIDE</v>
          </cell>
          <cell r="E644">
            <v>239</v>
          </cell>
          <cell r="F644" t="str">
            <v>PLYMOUTH</v>
          </cell>
          <cell r="G644">
            <v>780</v>
          </cell>
          <cell r="H644" t="str">
            <v>WHITMAN HANSON</v>
          </cell>
          <cell r="J644">
            <v>118.30149843937234</v>
          </cell>
          <cell r="K644">
            <v>13346</v>
          </cell>
          <cell r="L644">
            <v>2443</v>
          </cell>
          <cell r="M644">
            <v>1188</v>
          </cell>
        </row>
        <row r="645">
          <cell r="B645">
            <v>484035035</v>
          </cell>
          <cell r="C645">
            <v>484035</v>
          </cell>
          <cell r="D645" t="str">
            <v>ROXBURY PREPARATORY</v>
          </cell>
          <cell r="E645">
            <v>35</v>
          </cell>
          <cell r="F645" t="str">
            <v>BOSTON</v>
          </cell>
          <cell r="G645">
            <v>35</v>
          </cell>
          <cell r="H645" t="str">
            <v>BOSTON</v>
          </cell>
          <cell r="J645">
            <v>135.56595250855173</v>
          </cell>
          <cell r="K645">
            <v>21494</v>
          </cell>
          <cell r="L645">
            <v>7645</v>
          </cell>
          <cell r="M645">
            <v>1188</v>
          </cell>
        </row>
        <row r="646">
          <cell r="B646">
            <v>484035040</v>
          </cell>
          <cell r="C646">
            <v>484035</v>
          </cell>
          <cell r="D646" t="str">
            <v>ROXBURY PREPARATORY</v>
          </cell>
          <cell r="E646">
            <v>35</v>
          </cell>
          <cell r="F646" t="str">
            <v>BOSTON</v>
          </cell>
          <cell r="G646">
            <v>40</v>
          </cell>
          <cell r="H646" t="str">
            <v>BRAINTREE</v>
          </cell>
          <cell r="J646">
            <v>133.39892149724179</v>
          </cell>
          <cell r="K646">
            <v>11796</v>
          </cell>
          <cell r="L646">
            <v>3940</v>
          </cell>
          <cell r="M646">
            <v>1188</v>
          </cell>
        </row>
        <row r="647">
          <cell r="B647">
            <v>484035044</v>
          </cell>
          <cell r="C647">
            <v>484035</v>
          </cell>
          <cell r="D647" t="str">
            <v>ROXBURY PREPARATORY</v>
          </cell>
          <cell r="E647">
            <v>35</v>
          </cell>
          <cell r="F647" t="str">
            <v>BOSTON</v>
          </cell>
          <cell r="G647">
            <v>44</v>
          </cell>
          <cell r="H647" t="str">
            <v>BROCKTON</v>
          </cell>
          <cell r="J647">
            <v>100</v>
          </cell>
          <cell r="K647">
            <v>16754</v>
          </cell>
          <cell r="L647">
            <v>0</v>
          </cell>
          <cell r="M647">
            <v>1188</v>
          </cell>
        </row>
        <row r="648">
          <cell r="B648">
            <v>484035046</v>
          </cell>
          <cell r="C648">
            <v>484035</v>
          </cell>
          <cell r="D648" t="str">
            <v>ROXBURY PREPARATORY</v>
          </cell>
          <cell r="E648">
            <v>35</v>
          </cell>
          <cell r="F648" t="str">
            <v>BOSTON</v>
          </cell>
          <cell r="G648">
            <v>46</v>
          </cell>
          <cell r="H648" t="str">
            <v>BROOKLINE</v>
          </cell>
          <cell r="J648">
            <v>199.51031219516815</v>
          </cell>
          <cell r="K648">
            <v>18834</v>
          </cell>
          <cell r="L648">
            <v>18742</v>
          </cell>
          <cell r="M648">
            <v>1188</v>
          </cell>
        </row>
        <row r="649">
          <cell r="B649">
            <v>484035101</v>
          </cell>
          <cell r="C649">
            <v>484035</v>
          </cell>
          <cell r="D649" t="str">
            <v>ROXBURY PREPARATORY</v>
          </cell>
          <cell r="E649">
            <v>35</v>
          </cell>
          <cell r="F649" t="str">
            <v>BOSTON</v>
          </cell>
          <cell r="G649">
            <v>101</v>
          </cell>
          <cell r="H649" t="str">
            <v>FRANKLIN</v>
          </cell>
          <cell r="J649">
            <v>135.5104119121672</v>
          </cell>
          <cell r="K649">
            <v>20388</v>
          </cell>
          <cell r="L649">
            <v>7240</v>
          </cell>
          <cell r="M649">
            <v>1188</v>
          </cell>
        </row>
        <row r="650">
          <cell r="B650">
            <v>484035157</v>
          </cell>
          <cell r="C650">
            <v>484035</v>
          </cell>
          <cell r="D650" t="str">
            <v>ROXBURY PREPARATORY</v>
          </cell>
          <cell r="E650">
            <v>35</v>
          </cell>
          <cell r="F650" t="str">
            <v>BOSTON</v>
          </cell>
          <cell r="G650">
            <v>157</v>
          </cell>
          <cell r="H650" t="str">
            <v>LINCOLN</v>
          </cell>
          <cell r="J650">
            <v>198.17735104008435</v>
          </cell>
          <cell r="K650">
            <v>11796</v>
          </cell>
          <cell r="L650">
            <v>11581</v>
          </cell>
          <cell r="M650">
            <v>1188</v>
          </cell>
        </row>
        <row r="651">
          <cell r="B651">
            <v>484035163</v>
          </cell>
          <cell r="C651">
            <v>484035</v>
          </cell>
          <cell r="D651" t="str">
            <v>ROXBURY PREPARATORY</v>
          </cell>
          <cell r="E651">
            <v>35</v>
          </cell>
          <cell r="F651" t="str">
            <v>BOSTON</v>
          </cell>
          <cell r="G651">
            <v>163</v>
          </cell>
          <cell r="H651" t="str">
            <v>LYNN</v>
          </cell>
          <cell r="J651">
            <v>100.01346280490802</v>
          </cell>
          <cell r="K651">
            <v>11796</v>
          </cell>
          <cell r="L651">
            <v>2</v>
          </cell>
          <cell r="M651">
            <v>1188</v>
          </cell>
        </row>
        <row r="652">
          <cell r="B652">
            <v>484035165</v>
          </cell>
          <cell r="C652">
            <v>484035</v>
          </cell>
          <cell r="D652" t="str">
            <v>ROXBURY PREPARATORY</v>
          </cell>
          <cell r="E652">
            <v>35</v>
          </cell>
          <cell r="F652" t="str">
            <v>BOSTON</v>
          </cell>
          <cell r="G652">
            <v>165</v>
          </cell>
          <cell r="H652" t="str">
            <v>MALDEN</v>
          </cell>
          <cell r="J652">
            <v>100</v>
          </cell>
          <cell r="K652">
            <v>17017</v>
          </cell>
          <cell r="L652">
            <v>0</v>
          </cell>
          <cell r="M652">
            <v>1188</v>
          </cell>
        </row>
        <row r="653">
          <cell r="B653">
            <v>484035198</v>
          </cell>
          <cell r="C653">
            <v>484035</v>
          </cell>
          <cell r="D653" t="str">
            <v>ROXBURY PREPARATORY</v>
          </cell>
          <cell r="E653">
            <v>35</v>
          </cell>
          <cell r="F653" t="str">
            <v>BOSTON</v>
          </cell>
          <cell r="G653">
            <v>198</v>
          </cell>
          <cell r="H653" t="str">
            <v>NATICK</v>
          </cell>
          <cell r="J653">
            <v>153.91555955173789</v>
          </cell>
          <cell r="K653">
            <v>18834</v>
          </cell>
          <cell r="L653">
            <v>10154</v>
          </cell>
          <cell r="M653">
            <v>1188</v>
          </cell>
        </row>
        <row r="654">
          <cell r="B654">
            <v>484035229</v>
          </cell>
          <cell r="C654">
            <v>484035</v>
          </cell>
          <cell r="D654" t="str">
            <v>ROXBURY PREPARATORY</v>
          </cell>
          <cell r="E654">
            <v>35</v>
          </cell>
          <cell r="F654" t="str">
            <v>BOSTON</v>
          </cell>
          <cell r="G654">
            <v>229</v>
          </cell>
          <cell r="H654" t="str">
            <v>PEABODY</v>
          </cell>
          <cell r="J654">
            <v>109.89855856388218</v>
          </cell>
          <cell r="K654">
            <v>19614</v>
          </cell>
          <cell r="L654">
            <v>1942</v>
          </cell>
          <cell r="M654">
            <v>1188</v>
          </cell>
        </row>
        <row r="655">
          <cell r="B655">
            <v>484035244</v>
          </cell>
          <cell r="C655">
            <v>484035</v>
          </cell>
          <cell r="D655" t="str">
            <v>ROXBURY PREPARATORY</v>
          </cell>
          <cell r="E655">
            <v>35</v>
          </cell>
          <cell r="F655" t="str">
            <v>BOSTON</v>
          </cell>
          <cell r="G655">
            <v>244</v>
          </cell>
          <cell r="H655" t="str">
            <v>RANDOLPH</v>
          </cell>
          <cell r="J655">
            <v>124.17352811526767</v>
          </cell>
          <cell r="K655">
            <v>20717</v>
          </cell>
          <cell r="L655">
            <v>5008</v>
          </cell>
          <cell r="M655">
            <v>1188</v>
          </cell>
        </row>
        <row r="656">
          <cell r="B656">
            <v>484035258</v>
          </cell>
          <cell r="C656">
            <v>484035</v>
          </cell>
          <cell r="D656" t="str">
            <v>ROXBURY PREPARATORY</v>
          </cell>
          <cell r="E656">
            <v>35</v>
          </cell>
          <cell r="F656" t="str">
            <v>BOSTON</v>
          </cell>
          <cell r="G656">
            <v>258</v>
          </cell>
          <cell r="H656" t="str">
            <v>SALEM</v>
          </cell>
          <cell r="J656">
            <v>121.86133889478587</v>
          </cell>
          <cell r="K656">
            <v>26067</v>
          </cell>
          <cell r="L656">
            <v>5699</v>
          </cell>
          <cell r="M656">
            <v>1188</v>
          </cell>
        </row>
        <row r="657">
          <cell r="B657">
            <v>484035262</v>
          </cell>
          <cell r="C657">
            <v>484035</v>
          </cell>
          <cell r="D657" t="str">
            <v>ROXBURY PREPARATORY</v>
          </cell>
          <cell r="E657">
            <v>35</v>
          </cell>
          <cell r="F657" t="str">
            <v>BOSTON</v>
          </cell>
          <cell r="G657">
            <v>262</v>
          </cell>
          <cell r="H657" t="str">
            <v>SAUGUS</v>
          </cell>
          <cell r="J657">
            <v>101.04969328352608</v>
          </cell>
          <cell r="K657">
            <v>23555</v>
          </cell>
          <cell r="L657">
            <v>247</v>
          </cell>
          <cell r="M657">
            <v>1188</v>
          </cell>
        </row>
        <row r="658">
          <cell r="B658">
            <v>484035285</v>
          </cell>
          <cell r="C658">
            <v>484035</v>
          </cell>
          <cell r="D658" t="str">
            <v>ROXBURY PREPARATORY</v>
          </cell>
          <cell r="E658">
            <v>35</v>
          </cell>
          <cell r="F658" t="str">
            <v>BOSTON</v>
          </cell>
          <cell r="G658">
            <v>285</v>
          </cell>
          <cell r="H658" t="str">
            <v>STOUGHTON</v>
          </cell>
          <cell r="J658">
            <v>122.11300925553215</v>
          </cell>
          <cell r="K658">
            <v>19666</v>
          </cell>
          <cell r="L658">
            <v>4349</v>
          </cell>
          <cell r="M658">
            <v>1188</v>
          </cell>
        </row>
        <row r="659">
          <cell r="B659">
            <v>484035307</v>
          </cell>
          <cell r="C659">
            <v>484035</v>
          </cell>
          <cell r="D659" t="str">
            <v>ROXBURY PREPARATORY</v>
          </cell>
          <cell r="E659">
            <v>35</v>
          </cell>
          <cell r="F659" t="str">
            <v>BOSTON</v>
          </cell>
          <cell r="G659">
            <v>307</v>
          </cell>
          <cell r="H659" t="str">
            <v>WALPOLE</v>
          </cell>
          <cell r="J659">
            <v>139.09045871666822</v>
          </cell>
          <cell r="K659">
            <v>16784</v>
          </cell>
          <cell r="L659">
            <v>6561</v>
          </cell>
          <cell r="M659">
            <v>1188</v>
          </cell>
        </row>
        <row r="660">
          <cell r="B660">
            <v>484035308</v>
          </cell>
          <cell r="C660">
            <v>484035</v>
          </cell>
          <cell r="D660" t="str">
            <v>ROXBURY PREPARATORY</v>
          </cell>
          <cell r="E660">
            <v>35</v>
          </cell>
          <cell r="F660" t="str">
            <v>BOSTON</v>
          </cell>
          <cell r="G660">
            <v>308</v>
          </cell>
          <cell r="H660" t="str">
            <v>WALTHAM</v>
          </cell>
          <cell r="J660">
            <v>138.6812314043263</v>
          </cell>
          <cell r="K660">
            <v>22241</v>
          </cell>
          <cell r="L660">
            <v>8603</v>
          </cell>
          <cell r="M660">
            <v>1188</v>
          </cell>
        </row>
        <row r="661">
          <cell r="B661">
            <v>485258030</v>
          </cell>
          <cell r="C661">
            <v>485258</v>
          </cell>
          <cell r="D661" t="str">
            <v>SALEM ACADEMY</v>
          </cell>
          <cell r="E661">
            <v>258</v>
          </cell>
          <cell r="F661" t="str">
            <v>SALEM</v>
          </cell>
          <cell r="G661">
            <v>30</v>
          </cell>
          <cell r="H661" t="str">
            <v>BEVERLY</v>
          </cell>
          <cell r="J661">
            <v>136.03656800116997</v>
          </cell>
          <cell r="K661">
            <v>18652</v>
          </cell>
          <cell r="L661">
            <v>6722</v>
          </cell>
          <cell r="M661">
            <v>1188</v>
          </cell>
        </row>
        <row r="662">
          <cell r="B662">
            <v>485258079</v>
          </cell>
          <cell r="C662">
            <v>485258</v>
          </cell>
          <cell r="D662" t="str">
            <v>SALEM ACADEMY</v>
          </cell>
          <cell r="E662">
            <v>258</v>
          </cell>
          <cell r="F662" t="str">
            <v>SALEM</v>
          </cell>
          <cell r="G662">
            <v>79</v>
          </cell>
          <cell r="H662" t="str">
            <v>DRACUT</v>
          </cell>
          <cell r="J662">
            <v>104.99071628969131</v>
          </cell>
          <cell r="K662">
            <v>16088</v>
          </cell>
          <cell r="L662">
            <v>803</v>
          </cell>
          <cell r="M662">
            <v>1188</v>
          </cell>
        </row>
        <row r="663">
          <cell r="B663">
            <v>485258107</v>
          </cell>
          <cell r="C663">
            <v>485258</v>
          </cell>
          <cell r="D663" t="str">
            <v>SALEM ACADEMY</v>
          </cell>
          <cell r="E663">
            <v>258</v>
          </cell>
          <cell r="F663" t="str">
            <v>SALEM</v>
          </cell>
          <cell r="G663">
            <v>107</v>
          </cell>
          <cell r="H663" t="str">
            <v>GLOUCESTER</v>
          </cell>
          <cell r="J663">
            <v>128.93708445007522</v>
          </cell>
          <cell r="K663">
            <v>12989</v>
          </cell>
          <cell r="L663">
            <v>3759</v>
          </cell>
          <cell r="M663">
            <v>1188</v>
          </cell>
        </row>
        <row r="664">
          <cell r="B664">
            <v>485258128</v>
          </cell>
          <cell r="C664">
            <v>485258</v>
          </cell>
          <cell r="D664" t="str">
            <v>SALEM ACADEMY</v>
          </cell>
          <cell r="E664">
            <v>258</v>
          </cell>
          <cell r="F664" t="str">
            <v>SALEM</v>
          </cell>
          <cell r="G664">
            <v>128</v>
          </cell>
          <cell r="H664" t="str">
            <v>HAVERHILL</v>
          </cell>
          <cell r="J664">
            <v>105.45296695844748</v>
          </cell>
          <cell r="K664">
            <v>20804</v>
          </cell>
          <cell r="L664">
            <v>1134</v>
          </cell>
          <cell r="M664">
            <v>1188</v>
          </cell>
        </row>
        <row r="665">
          <cell r="B665">
            <v>485258163</v>
          </cell>
          <cell r="C665">
            <v>485258</v>
          </cell>
          <cell r="D665" t="str">
            <v>SALEM ACADEMY</v>
          </cell>
          <cell r="E665">
            <v>258</v>
          </cell>
          <cell r="F665" t="str">
            <v>SALEM</v>
          </cell>
          <cell r="G665">
            <v>163</v>
          </cell>
          <cell r="H665" t="str">
            <v>LYNN</v>
          </cell>
          <cell r="J665">
            <v>100.01346280490802</v>
          </cell>
          <cell r="K665">
            <v>18783</v>
          </cell>
          <cell r="L665">
            <v>3</v>
          </cell>
          <cell r="M665">
            <v>1188</v>
          </cell>
        </row>
        <row r="666">
          <cell r="B666">
            <v>485258229</v>
          </cell>
          <cell r="C666">
            <v>485258</v>
          </cell>
          <cell r="D666" t="str">
            <v>SALEM ACADEMY</v>
          </cell>
          <cell r="E666">
            <v>258</v>
          </cell>
          <cell r="F666" t="str">
            <v>SALEM</v>
          </cell>
          <cell r="G666">
            <v>229</v>
          </cell>
          <cell r="H666" t="str">
            <v>PEABODY</v>
          </cell>
          <cell r="J666">
            <v>109.89855856388218</v>
          </cell>
          <cell r="K666">
            <v>16198</v>
          </cell>
          <cell r="L666">
            <v>1603</v>
          </cell>
          <cell r="M666">
            <v>1188</v>
          </cell>
        </row>
        <row r="667">
          <cell r="B667">
            <v>485258258</v>
          </cell>
          <cell r="C667">
            <v>485258</v>
          </cell>
          <cell r="D667" t="str">
            <v>SALEM ACADEMY</v>
          </cell>
          <cell r="E667">
            <v>258</v>
          </cell>
          <cell r="F667" t="str">
            <v>SALEM</v>
          </cell>
          <cell r="G667">
            <v>258</v>
          </cell>
          <cell r="H667" t="str">
            <v>SALEM</v>
          </cell>
          <cell r="J667">
            <v>121.86133889478587</v>
          </cell>
          <cell r="K667">
            <v>16945</v>
          </cell>
          <cell r="L667">
            <v>3704</v>
          </cell>
          <cell r="M667">
            <v>1188</v>
          </cell>
        </row>
        <row r="668">
          <cell r="B668">
            <v>485258291</v>
          </cell>
          <cell r="C668">
            <v>485258</v>
          </cell>
          <cell r="D668" t="str">
            <v>SALEM ACADEMY</v>
          </cell>
          <cell r="E668">
            <v>258</v>
          </cell>
          <cell r="F668" t="str">
            <v>SALEM</v>
          </cell>
          <cell r="G668">
            <v>291</v>
          </cell>
          <cell r="H668" t="str">
            <v>SWAMPSCOTT</v>
          </cell>
          <cell r="J668">
            <v>140.48463257296407</v>
          </cell>
          <cell r="K668">
            <v>18079</v>
          </cell>
          <cell r="L668">
            <v>7319</v>
          </cell>
          <cell r="M668">
            <v>1188</v>
          </cell>
        </row>
        <row r="669">
          <cell r="B669">
            <v>485258295</v>
          </cell>
          <cell r="C669">
            <v>485258</v>
          </cell>
          <cell r="D669" t="str">
            <v>SALEM ACADEMY</v>
          </cell>
          <cell r="E669">
            <v>258</v>
          </cell>
          <cell r="F669" t="str">
            <v>SALEM</v>
          </cell>
          <cell r="G669">
            <v>295</v>
          </cell>
          <cell r="H669" t="str">
            <v>TEWKSBURY</v>
          </cell>
          <cell r="J669">
            <v>148.92872399358831</v>
          </cell>
          <cell r="K669">
            <v>18081</v>
          </cell>
          <cell r="L669">
            <v>8847</v>
          </cell>
          <cell r="M669">
            <v>1188</v>
          </cell>
        </row>
        <row r="670">
          <cell r="B670">
            <v>486348151</v>
          </cell>
          <cell r="C670">
            <v>486348</v>
          </cell>
          <cell r="D670" t="str">
            <v>LEARNING FIRST</v>
          </cell>
          <cell r="E670">
            <v>348</v>
          </cell>
          <cell r="F670" t="str">
            <v>WORCESTER</v>
          </cell>
          <cell r="G670">
            <v>151</v>
          </cell>
          <cell r="H670" t="str">
            <v>LEICESTER</v>
          </cell>
          <cell r="J670">
            <v>122.46606836914238</v>
          </cell>
          <cell r="K670">
            <v>18201</v>
          </cell>
          <cell r="L670">
            <v>4089</v>
          </cell>
          <cell r="M670">
            <v>1188</v>
          </cell>
        </row>
        <row r="671">
          <cell r="B671">
            <v>486348153</v>
          </cell>
          <cell r="C671">
            <v>486348</v>
          </cell>
          <cell r="D671" t="str">
            <v>LEARNING FIRST</v>
          </cell>
          <cell r="E671">
            <v>348</v>
          </cell>
          <cell r="F671" t="str">
            <v>WORCESTER</v>
          </cell>
          <cell r="G671">
            <v>153</v>
          </cell>
          <cell r="H671" t="str">
            <v>LEOMINSTER</v>
          </cell>
          <cell r="J671">
            <v>100.00390327444435</v>
          </cell>
          <cell r="K671">
            <v>11091</v>
          </cell>
          <cell r="L671">
            <v>0</v>
          </cell>
          <cell r="M671">
            <v>1188</v>
          </cell>
        </row>
        <row r="672">
          <cell r="B672">
            <v>486348214</v>
          </cell>
          <cell r="C672">
            <v>486348</v>
          </cell>
          <cell r="D672" t="str">
            <v>LEARNING FIRST</v>
          </cell>
          <cell r="E672">
            <v>348</v>
          </cell>
          <cell r="F672" t="str">
            <v>WORCESTER</v>
          </cell>
          <cell r="G672">
            <v>214</v>
          </cell>
          <cell r="H672" t="str">
            <v>NORTHBRIDGE</v>
          </cell>
          <cell r="J672">
            <v>111.64219909984192</v>
          </cell>
          <cell r="K672">
            <v>18201</v>
          </cell>
          <cell r="L672">
            <v>2119</v>
          </cell>
          <cell r="M672">
            <v>1188</v>
          </cell>
        </row>
        <row r="673">
          <cell r="B673">
            <v>486348271</v>
          </cell>
          <cell r="C673">
            <v>486348</v>
          </cell>
          <cell r="D673" t="str">
            <v>LEARNING FIRST</v>
          </cell>
          <cell r="E673">
            <v>348</v>
          </cell>
          <cell r="F673" t="str">
            <v>WORCESTER</v>
          </cell>
          <cell r="G673">
            <v>271</v>
          </cell>
          <cell r="H673" t="str">
            <v>SHREWSBURY</v>
          </cell>
          <cell r="J673">
            <v>134.77867653365246</v>
          </cell>
          <cell r="K673">
            <v>16080</v>
          </cell>
          <cell r="L673">
            <v>5592</v>
          </cell>
          <cell r="M673">
            <v>1188</v>
          </cell>
        </row>
        <row r="674">
          <cell r="B674">
            <v>486348277</v>
          </cell>
          <cell r="C674">
            <v>486348</v>
          </cell>
          <cell r="D674" t="str">
            <v>LEARNING FIRST</v>
          </cell>
          <cell r="E674">
            <v>348</v>
          </cell>
          <cell r="F674" t="str">
            <v>WORCESTER</v>
          </cell>
          <cell r="G674">
            <v>277</v>
          </cell>
          <cell r="H674" t="str">
            <v>SOUTHBRIDGE</v>
          </cell>
          <cell r="J674">
            <v>100.28996584176406</v>
          </cell>
          <cell r="K674">
            <v>21947</v>
          </cell>
          <cell r="L674">
            <v>64</v>
          </cell>
          <cell r="M674">
            <v>1188</v>
          </cell>
        </row>
        <row r="675">
          <cell r="B675">
            <v>486348316</v>
          </cell>
          <cell r="C675">
            <v>486348</v>
          </cell>
          <cell r="D675" t="str">
            <v>LEARNING FIRST</v>
          </cell>
          <cell r="E675">
            <v>348</v>
          </cell>
          <cell r="F675" t="str">
            <v>WORCESTER</v>
          </cell>
          <cell r="G675">
            <v>316</v>
          </cell>
          <cell r="H675" t="str">
            <v>WEBSTER</v>
          </cell>
          <cell r="J675">
            <v>103.01691648744529</v>
          </cell>
          <cell r="K675">
            <v>16443</v>
          </cell>
          <cell r="L675">
            <v>496</v>
          </cell>
          <cell r="M675">
            <v>1188</v>
          </cell>
        </row>
        <row r="676">
          <cell r="B676">
            <v>486348348</v>
          </cell>
          <cell r="C676">
            <v>486348</v>
          </cell>
          <cell r="D676" t="str">
            <v>LEARNING FIRST</v>
          </cell>
          <cell r="E676">
            <v>348</v>
          </cell>
          <cell r="F676" t="str">
            <v>WORCESTER</v>
          </cell>
          <cell r="G676">
            <v>348</v>
          </cell>
          <cell r="H676" t="str">
            <v>WORCESTER</v>
          </cell>
          <cell r="J676">
            <v>101.3039956931588</v>
          </cell>
          <cell r="K676">
            <v>19659</v>
          </cell>
          <cell r="L676">
            <v>256</v>
          </cell>
          <cell r="M676">
            <v>1188</v>
          </cell>
        </row>
        <row r="677">
          <cell r="B677">
            <v>486348753</v>
          </cell>
          <cell r="C677">
            <v>486348</v>
          </cell>
          <cell r="D677" t="str">
            <v>LEARNING FIRST</v>
          </cell>
          <cell r="E677">
            <v>348</v>
          </cell>
          <cell r="F677" t="str">
            <v>WORCESTER</v>
          </cell>
          <cell r="G677">
            <v>753</v>
          </cell>
          <cell r="H677" t="str">
            <v>QUABBIN</v>
          </cell>
          <cell r="J677">
            <v>130.24038533556862</v>
          </cell>
          <cell r="K677">
            <v>11091</v>
          </cell>
          <cell r="L677">
            <v>3354</v>
          </cell>
          <cell r="M677">
            <v>1188</v>
          </cell>
        </row>
        <row r="678">
          <cell r="B678">
            <v>486348767</v>
          </cell>
          <cell r="C678">
            <v>486348</v>
          </cell>
          <cell r="D678" t="str">
            <v>LEARNING FIRST</v>
          </cell>
          <cell r="E678">
            <v>348</v>
          </cell>
          <cell r="F678" t="str">
            <v>WORCESTER</v>
          </cell>
          <cell r="G678">
            <v>767</v>
          </cell>
          <cell r="H678" t="str">
            <v>SPENCER EAST BROOKFIELD</v>
          </cell>
          <cell r="J678">
            <v>107.07830606137362</v>
          </cell>
          <cell r="K678">
            <v>19076</v>
          </cell>
          <cell r="L678">
            <v>1350</v>
          </cell>
          <cell r="M678">
            <v>1188</v>
          </cell>
        </row>
        <row r="679">
          <cell r="B679">
            <v>486348775</v>
          </cell>
          <cell r="C679">
            <v>486348</v>
          </cell>
          <cell r="D679" t="str">
            <v>LEARNING FIRST</v>
          </cell>
          <cell r="E679">
            <v>348</v>
          </cell>
          <cell r="F679" t="str">
            <v>WORCESTER</v>
          </cell>
          <cell r="G679">
            <v>775</v>
          </cell>
          <cell r="H679" t="str">
            <v>WACHUSETT</v>
          </cell>
          <cell r="J679">
            <v>131.23398275463018</v>
          </cell>
          <cell r="K679">
            <v>19101</v>
          </cell>
          <cell r="L679">
            <v>5966</v>
          </cell>
          <cell r="M679">
            <v>1188</v>
          </cell>
        </row>
        <row r="680">
          <cell r="B680">
            <v>487049010</v>
          </cell>
          <cell r="C680">
            <v>487049</v>
          </cell>
          <cell r="D680" t="str">
            <v>PROSPECT HILL ACADEMY</v>
          </cell>
          <cell r="E680">
            <v>49</v>
          </cell>
          <cell r="F680" t="str">
            <v>CAMBRIDGE</v>
          </cell>
          <cell r="G680">
            <v>10</v>
          </cell>
          <cell r="H680" t="str">
            <v>ARLINGTON</v>
          </cell>
          <cell r="J680">
            <v>151.4219975265986</v>
          </cell>
          <cell r="K680">
            <v>18122</v>
          </cell>
          <cell r="L680">
            <v>9319</v>
          </cell>
          <cell r="M680">
            <v>1188</v>
          </cell>
        </row>
        <row r="681">
          <cell r="B681">
            <v>487049018</v>
          </cell>
          <cell r="C681">
            <v>487049</v>
          </cell>
          <cell r="D681" t="str">
            <v>PROSPECT HILL ACADEMY</v>
          </cell>
          <cell r="E681">
            <v>49</v>
          </cell>
          <cell r="F681" t="str">
            <v>CAMBRIDGE</v>
          </cell>
          <cell r="G681">
            <v>18</v>
          </cell>
          <cell r="H681" t="str">
            <v>AVON</v>
          </cell>
          <cell r="J681">
            <v>153.54910940736173</v>
          </cell>
          <cell r="K681">
            <v>14121</v>
          </cell>
          <cell r="L681">
            <v>7562</v>
          </cell>
          <cell r="M681">
            <v>1188</v>
          </cell>
        </row>
        <row r="682">
          <cell r="B682">
            <v>487049031</v>
          </cell>
          <cell r="C682">
            <v>487049</v>
          </cell>
          <cell r="D682" t="str">
            <v>PROSPECT HILL ACADEMY</v>
          </cell>
          <cell r="E682">
            <v>49</v>
          </cell>
          <cell r="F682" t="str">
            <v>CAMBRIDGE</v>
          </cell>
          <cell r="G682">
            <v>31</v>
          </cell>
          <cell r="H682" t="str">
            <v>BILLERICA</v>
          </cell>
          <cell r="J682">
            <v>138.8489981449959</v>
          </cell>
          <cell r="K682">
            <v>17614</v>
          </cell>
          <cell r="L682">
            <v>6843</v>
          </cell>
          <cell r="M682">
            <v>1188</v>
          </cell>
        </row>
        <row r="683">
          <cell r="B683">
            <v>487049035</v>
          </cell>
          <cell r="C683">
            <v>487049</v>
          </cell>
          <cell r="D683" t="str">
            <v>PROSPECT HILL ACADEMY</v>
          </cell>
          <cell r="E683">
            <v>49</v>
          </cell>
          <cell r="F683" t="str">
            <v>CAMBRIDGE</v>
          </cell>
          <cell r="G683">
            <v>35</v>
          </cell>
          <cell r="H683" t="str">
            <v>BOSTON</v>
          </cell>
          <cell r="J683">
            <v>135.56595250855173</v>
          </cell>
          <cell r="K683">
            <v>18667</v>
          </cell>
          <cell r="L683">
            <v>6639</v>
          </cell>
          <cell r="M683">
            <v>1188</v>
          </cell>
        </row>
        <row r="684">
          <cell r="B684">
            <v>487049044</v>
          </cell>
          <cell r="C684">
            <v>487049</v>
          </cell>
          <cell r="D684" t="str">
            <v>PROSPECT HILL ACADEMY</v>
          </cell>
          <cell r="E684">
            <v>49</v>
          </cell>
          <cell r="F684" t="str">
            <v>CAMBRIDGE</v>
          </cell>
          <cell r="G684">
            <v>44</v>
          </cell>
          <cell r="H684" t="str">
            <v>BROCKTON</v>
          </cell>
          <cell r="J684">
            <v>100</v>
          </cell>
          <cell r="K684">
            <v>15978</v>
          </cell>
          <cell r="L684">
            <v>0</v>
          </cell>
          <cell r="M684">
            <v>1188</v>
          </cell>
        </row>
        <row r="685">
          <cell r="B685">
            <v>487049048</v>
          </cell>
          <cell r="C685">
            <v>487049</v>
          </cell>
          <cell r="D685" t="str">
            <v>PROSPECT HILL ACADEMY</v>
          </cell>
          <cell r="E685">
            <v>49</v>
          </cell>
          <cell r="F685" t="str">
            <v>CAMBRIDGE</v>
          </cell>
          <cell r="G685">
            <v>48</v>
          </cell>
          <cell r="H685" t="str">
            <v>BURLINGTON</v>
          </cell>
          <cell r="J685">
            <v>181.56822494820398</v>
          </cell>
          <cell r="K685">
            <v>19466</v>
          </cell>
          <cell r="L685">
            <v>15878</v>
          </cell>
          <cell r="M685">
            <v>1188</v>
          </cell>
        </row>
        <row r="686">
          <cell r="B686">
            <v>487049049</v>
          </cell>
          <cell r="C686">
            <v>487049</v>
          </cell>
          <cell r="D686" t="str">
            <v>PROSPECT HILL ACADEMY</v>
          </cell>
          <cell r="E686">
            <v>49</v>
          </cell>
          <cell r="F686" t="str">
            <v>CAMBRIDGE</v>
          </cell>
          <cell r="G686">
            <v>49</v>
          </cell>
          <cell r="H686" t="str">
            <v>CAMBRIDGE</v>
          </cell>
          <cell r="J686">
            <v>224.30682825570392</v>
          </cell>
          <cell r="K686">
            <v>18889</v>
          </cell>
          <cell r="L686">
            <v>23480</v>
          </cell>
          <cell r="M686">
            <v>1188</v>
          </cell>
        </row>
        <row r="687">
          <cell r="B687">
            <v>487049057</v>
          </cell>
          <cell r="C687">
            <v>487049</v>
          </cell>
          <cell r="D687" t="str">
            <v>PROSPECT HILL ACADEMY</v>
          </cell>
          <cell r="E687">
            <v>49</v>
          </cell>
          <cell r="F687" t="str">
            <v>CAMBRIDGE</v>
          </cell>
          <cell r="G687">
            <v>57</v>
          </cell>
          <cell r="H687" t="str">
            <v>CHELSEA</v>
          </cell>
          <cell r="J687">
            <v>105.01314606207856</v>
          </cell>
          <cell r="K687">
            <v>18727</v>
          </cell>
          <cell r="L687">
            <v>939</v>
          </cell>
          <cell r="M687">
            <v>1188</v>
          </cell>
        </row>
        <row r="688">
          <cell r="B688">
            <v>487049079</v>
          </cell>
          <cell r="C688">
            <v>487049</v>
          </cell>
          <cell r="D688" t="str">
            <v>PROSPECT HILL ACADEMY</v>
          </cell>
          <cell r="E688">
            <v>49</v>
          </cell>
          <cell r="F688" t="str">
            <v>CAMBRIDGE</v>
          </cell>
          <cell r="G688">
            <v>79</v>
          </cell>
          <cell r="H688" t="str">
            <v>DRACUT</v>
          </cell>
          <cell r="J688">
            <v>104.99071628969131</v>
          </cell>
          <cell r="K688">
            <v>14121</v>
          </cell>
          <cell r="L688">
            <v>705</v>
          </cell>
          <cell r="M688">
            <v>1188</v>
          </cell>
        </row>
        <row r="689">
          <cell r="B689">
            <v>487049093</v>
          </cell>
          <cell r="C689">
            <v>487049</v>
          </cell>
          <cell r="D689" t="str">
            <v>PROSPECT HILL ACADEMY</v>
          </cell>
          <cell r="E689">
            <v>49</v>
          </cell>
          <cell r="F689" t="str">
            <v>CAMBRIDGE</v>
          </cell>
          <cell r="G689">
            <v>93</v>
          </cell>
          <cell r="H689" t="str">
            <v>EVERETT</v>
          </cell>
          <cell r="J689">
            <v>100.40533474721023</v>
          </cell>
          <cell r="K689">
            <v>20643</v>
          </cell>
          <cell r="L689">
            <v>84</v>
          </cell>
          <cell r="M689">
            <v>1188</v>
          </cell>
        </row>
        <row r="690">
          <cell r="B690">
            <v>487049097</v>
          </cell>
          <cell r="C690">
            <v>487049</v>
          </cell>
          <cell r="D690" t="str">
            <v>PROSPECT HILL ACADEMY</v>
          </cell>
          <cell r="E690">
            <v>49</v>
          </cell>
          <cell r="F690" t="str">
            <v>CAMBRIDGE</v>
          </cell>
          <cell r="G690">
            <v>97</v>
          </cell>
          <cell r="H690" t="str">
            <v>FITCHBURG</v>
          </cell>
          <cell r="J690">
            <v>100.72245271080756</v>
          </cell>
          <cell r="K690">
            <v>14121</v>
          </cell>
          <cell r="L690">
            <v>102</v>
          </cell>
          <cell r="M690">
            <v>1188</v>
          </cell>
        </row>
        <row r="691">
          <cell r="B691">
            <v>487049149</v>
          </cell>
          <cell r="C691">
            <v>487049</v>
          </cell>
          <cell r="D691" t="str">
            <v>PROSPECT HILL ACADEMY</v>
          </cell>
          <cell r="E691">
            <v>49</v>
          </cell>
          <cell r="F691" t="str">
            <v>CAMBRIDGE</v>
          </cell>
          <cell r="G691">
            <v>149</v>
          </cell>
          <cell r="H691" t="str">
            <v>LAWRENCE</v>
          </cell>
          <cell r="J691">
            <v>102.28437339985344</v>
          </cell>
          <cell r="K691">
            <v>14119</v>
          </cell>
          <cell r="L691">
            <v>323</v>
          </cell>
          <cell r="M691">
            <v>1188</v>
          </cell>
        </row>
        <row r="692">
          <cell r="B692">
            <v>487049160</v>
          </cell>
          <cell r="C692">
            <v>487049</v>
          </cell>
          <cell r="D692" t="str">
            <v>PROSPECT HILL ACADEMY</v>
          </cell>
          <cell r="E692">
            <v>49</v>
          </cell>
          <cell r="F692" t="str">
            <v>CAMBRIDGE</v>
          </cell>
          <cell r="G692">
            <v>160</v>
          </cell>
          <cell r="H692" t="str">
            <v>LOWELL</v>
          </cell>
          <cell r="J692">
            <v>102.28202864275838</v>
          </cell>
          <cell r="K692">
            <v>21553</v>
          </cell>
          <cell r="L692">
            <v>492</v>
          </cell>
          <cell r="M692">
            <v>1188</v>
          </cell>
        </row>
        <row r="693">
          <cell r="B693">
            <v>487049163</v>
          </cell>
          <cell r="C693">
            <v>487049</v>
          </cell>
          <cell r="D693" t="str">
            <v>PROSPECT HILL ACADEMY</v>
          </cell>
          <cell r="E693">
            <v>49</v>
          </cell>
          <cell r="F693" t="str">
            <v>CAMBRIDGE</v>
          </cell>
          <cell r="G693">
            <v>163</v>
          </cell>
          <cell r="H693" t="str">
            <v>LYNN</v>
          </cell>
          <cell r="J693">
            <v>100.01346280490802</v>
          </cell>
          <cell r="K693">
            <v>18826</v>
          </cell>
          <cell r="L693">
            <v>3</v>
          </cell>
          <cell r="M693">
            <v>1188</v>
          </cell>
        </row>
        <row r="694">
          <cell r="B694">
            <v>487049165</v>
          </cell>
          <cell r="C694">
            <v>487049</v>
          </cell>
          <cell r="D694" t="str">
            <v>PROSPECT HILL ACADEMY</v>
          </cell>
          <cell r="E694">
            <v>49</v>
          </cell>
          <cell r="F694" t="str">
            <v>CAMBRIDGE</v>
          </cell>
          <cell r="G694">
            <v>165</v>
          </cell>
          <cell r="H694" t="str">
            <v>MALDEN</v>
          </cell>
          <cell r="J694">
            <v>100</v>
          </cell>
          <cell r="K694">
            <v>18529</v>
          </cell>
          <cell r="L694">
            <v>0</v>
          </cell>
          <cell r="M694">
            <v>1188</v>
          </cell>
        </row>
        <row r="695">
          <cell r="B695">
            <v>487049176</v>
          </cell>
          <cell r="C695">
            <v>487049</v>
          </cell>
          <cell r="D695" t="str">
            <v>PROSPECT HILL ACADEMY</v>
          </cell>
          <cell r="E695">
            <v>49</v>
          </cell>
          <cell r="F695" t="str">
            <v>CAMBRIDGE</v>
          </cell>
          <cell r="G695">
            <v>176</v>
          </cell>
          <cell r="H695" t="str">
            <v>MEDFORD</v>
          </cell>
          <cell r="J695">
            <v>132.29061594509275</v>
          </cell>
          <cell r="K695">
            <v>18521</v>
          </cell>
          <cell r="L695">
            <v>5981</v>
          </cell>
          <cell r="M695">
            <v>1188</v>
          </cell>
        </row>
        <row r="696">
          <cell r="B696">
            <v>487049178</v>
          </cell>
          <cell r="C696">
            <v>487049</v>
          </cell>
          <cell r="D696" t="str">
            <v>PROSPECT HILL ACADEMY</v>
          </cell>
          <cell r="E696">
            <v>49</v>
          </cell>
          <cell r="F696" t="str">
            <v>CAMBRIDGE</v>
          </cell>
          <cell r="G696">
            <v>178</v>
          </cell>
          <cell r="H696" t="str">
            <v>MELROSE</v>
          </cell>
          <cell r="J696">
            <v>113.06120803359674</v>
          </cell>
          <cell r="K696">
            <v>19464</v>
          </cell>
          <cell r="L696">
            <v>2542</v>
          </cell>
          <cell r="M696">
            <v>1188</v>
          </cell>
        </row>
        <row r="697">
          <cell r="B697">
            <v>487049181</v>
          </cell>
          <cell r="C697">
            <v>487049</v>
          </cell>
          <cell r="D697" t="str">
            <v>PROSPECT HILL ACADEMY</v>
          </cell>
          <cell r="E697">
            <v>49</v>
          </cell>
          <cell r="F697" t="str">
            <v>CAMBRIDGE</v>
          </cell>
          <cell r="G697">
            <v>181</v>
          </cell>
          <cell r="H697" t="str">
            <v>METHUEN</v>
          </cell>
          <cell r="J697">
            <v>101.12183640562671</v>
          </cell>
          <cell r="K697">
            <v>18410</v>
          </cell>
          <cell r="L697">
            <v>207</v>
          </cell>
          <cell r="M697">
            <v>1188</v>
          </cell>
        </row>
        <row r="698">
          <cell r="B698">
            <v>487049182</v>
          </cell>
          <cell r="C698">
            <v>487049</v>
          </cell>
          <cell r="D698" t="str">
            <v>PROSPECT HILL ACADEMY</v>
          </cell>
          <cell r="E698">
            <v>49</v>
          </cell>
          <cell r="F698" t="str">
            <v>CAMBRIDGE</v>
          </cell>
          <cell r="G698">
            <v>182</v>
          </cell>
          <cell r="H698" t="str">
            <v>MIDDLEBOROUGH</v>
          </cell>
          <cell r="J698">
            <v>120.65510980246452</v>
          </cell>
          <cell r="K698">
            <v>14120</v>
          </cell>
          <cell r="L698">
            <v>2917</v>
          </cell>
          <cell r="M698">
            <v>1188</v>
          </cell>
        </row>
        <row r="699">
          <cell r="B699">
            <v>487049199</v>
          </cell>
          <cell r="C699">
            <v>487049</v>
          </cell>
          <cell r="D699" t="str">
            <v>PROSPECT HILL ACADEMY</v>
          </cell>
          <cell r="E699">
            <v>49</v>
          </cell>
          <cell r="F699" t="str">
            <v>CAMBRIDGE</v>
          </cell>
          <cell r="G699">
            <v>199</v>
          </cell>
          <cell r="H699" t="str">
            <v>NEEDHAM</v>
          </cell>
          <cell r="J699">
            <v>190.70257983875337</v>
          </cell>
          <cell r="K699">
            <v>16876</v>
          </cell>
          <cell r="L699">
            <v>15307</v>
          </cell>
          <cell r="M699">
            <v>1188</v>
          </cell>
        </row>
        <row r="700">
          <cell r="B700">
            <v>487049229</v>
          </cell>
          <cell r="C700">
            <v>487049</v>
          </cell>
          <cell r="D700" t="str">
            <v>PROSPECT HILL ACADEMY</v>
          </cell>
          <cell r="E700">
            <v>49</v>
          </cell>
          <cell r="F700" t="str">
            <v>CAMBRIDGE</v>
          </cell>
          <cell r="G700">
            <v>229</v>
          </cell>
          <cell r="H700" t="str">
            <v>PEABODY</v>
          </cell>
          <cell r="J700">
            <v>109.89855856388218</v>
          </cell>
          <cell r="K700">
            <v>18027</v>
          </cell>
          <cell r="L700">
            <v>1784</v>
          </cell>
          <cell r="M700">
            <v>1188</v>
          </cell>
        </row>
        <row r="701">
          <cell r="B701">
            <v>487049244</v>
          </cell>
          <cell r="C701">
            <v>487049</v>
          </cell>
          <cell r="D701" t="str">
            <v>PROSPECT HILL ACADEMY</v>
          </cell>
          <cell r="E701">
            <v>49</v>
          </cell>
          <cell r="F701" t="str">
            <v>CAMBRIDGE</v>
          </cell>
          <cell r="G701">
            <v>244</v>
          </cell>
          <cell r="H701" t="str">
            <v>RANDOLPH</v>
          </cell>
          <cell r="J701">
            <v>124.17352811526767</v>
          </cell>
          <cell r="K701">
            <v>17886</v>
          </cell>
          <cell r="L701">
            <v>4324</v>
          </cell>
          <cell r="M701">
            <v>1188</v>
          </cell>
        </row>
        <row r="702">
          <cell r="B702">
            <v>487049248</v>
          </cell>
          <cell r="C702">
            <v>487049</v>
          </cell>
          <cell r="D702" t="str">
            <v>PROSPECT HILL ACADEMY</v>
          </cell>
          <cell r="E702">
            <v>49</v>
          </cell>
          <cell r="F702" t="str">
            <v>CAMBRIDGE</v>
          </cell>
          <cell r="G702">
            <v>248</v>
          </cell>
          <cell r="H702" t="str">
            <v>REVERE</v>
          </cell>
          <cell r="J702">
            <v>103.76683019250743</v>
          </cell>
          <cell r="K702">
            <v>16240</v>
          </cell>
          <cell r="L702">
            <v>612</v>
          </cell>
          <cell r="M702">
            <v>1188</v>
          </cell>
        </row>
        <row r="703">
          <cell r="B703">
            <v>487049262</v>
          </cell>
          <cell r="C703">
            <v>487049</v>
          </cell>
          <cell r="D703" t="str">
            <v>PROSPECT HILL ACADEMY</v>
          </cell>
          <cell r="E703">
            <v>49</v>
          </cell>
          <cell r="F703" t="str">
            <v>CAMBRIDGE</v>
          </cell>
          <cell r="G703">
            <v>262</v>
          </cell>
          <cell r="H703" t="str">
            <v>SAUGUS</v>
          </cell>
          <cell r="J703">
            <v>101.04969328352608</v>
          </cell>
          <cell r="K703">
            <v>18430</v>
          </cell>
          <cell r="L703">
            <v>193</v>
          </cell>
          <cell r="M703">
            <v>1188</v>
          </cell>
        </row>
        <row r="704">
          <cell r="B704">
            <v>487049274</v>
          </cell>
          <cell r="C704">
            <v>487049</v>
          </cell>
          <cell r="D704" t="str">
            <v>PROSPECT HILL ACADEMY</v>
          </cell>
          <cell r="E704">
            <v>49</v>
          </cell>
          <cell r="F704" t="str">
            <v>CAMBRIDGE</v>
          </cell>
          <cell r="G704">
            <v>274</v>
          </cell>
          <cell r="H704" t="str">
            <v>SOMERVILLE</v>
          </cell>
          <cell r="J704">
            <v>151.42701710383452</v>
          </cell>
          <cell r="K704">
            <v>19184</v>
          </cell>
          <cell r="L704">
            <v>9866</v>
          </cell>
          <cell r="M704">
            <v>1188</v>
          </cell>
        </row>
        <row r="705">
          <cell r="B705">
            <v>487049284</v>
          </cell>
          <cell r="C705">
            <v>487049</v>
          </cell>
          <cell r="D705" t="str">
            <v>PROSPECT HILL ACADEMY</v>
          </cell>
          <cell r="E705">
            <v>49</v>
          </cell>
          <cell r="F705" t="str">
            <v>CAMBRIDGE</v>
          </cell>
          <cell r="G705">
            <v>284</v>
          </cell>
          <cell r="H705" t="str">
            <v>STONEHAM</v>
          </cell>
          <cell r="J705">
            <v>148.56315375071472</v>
          </cell>
          <cell r="K705">
            <v>17614</v>
          </cell>
          <cell r="L705">
            <v>8554</v>
          </cell>
          <cell r="M705">
            <v>1188</v>
          </cell>
        </row>
        <row r="706">
          <cell r="B706">
            <v>487049285</v>
          </cell>
          <cell r="C706">
            <v>487049</v>
          </cell>
          <cell r="D706" t="str">
            <v>PROSPECT HILL ACADEMY</v>
          </cell>
          <cell r="E706">
            <v>49</v>
          </cell>
          <cell r="F706" t="str">
            <v>CAMBRIDGE</v>
          </cell>
          <cell r="G706">
            <v>285</v>
          </cell>
          <cell r="H706" t="str">
            <v>STOUGHTON</v>
          </cell>
          <cell r="J706">
            <v>122.11300925553215</v>
          </cell>
          <cell r="K706">
            <v>14119</v>
          </cell>
          <cell r="L706">
            <v>3122</v>
          </cell>
          <cell r="M706">
            <v>1188</v>
          </cell>
        </row>
        <row r="707">
          <cell r="B707">
            <v>487049293</v>
          </cell>
          <cell r="C707">
            <v>487049</v>
          </cell>
          <cell r="D707" t="str">
            <v>PROSPECT HILL ACADEMY</v>
          </cell>
          <cell r="E707">
            <v>49</v>
          </cell>
          <cell r="F707" t="str">
            <v>CAMBRIDGE</v>
          </cell>
          <cell r="G707">
            <v>293</v>
          </cell>
          <cell r="H707" t="str">
            <v>TAUNTON</v>
          </cell>
          <cell r="J707">
            <v>101.88440828185294</v>
          </cell>
          <cell r="K707">
            <v>22703</v>
          </cell>
          <cell r="L707">
            <v>428</v>
          </cell>
          <cell r="M707">
            <v>1188</v>
          </cell>
        </row>
        <row r="708">
          <cell r="B708">
            <v>487049295</v>
          </cell>
          <cell r="C708">
            <v>487049</v>
          </cell>
          <cell r="D708" t="str">
            <v>PROSPECT HILL ACADEMY</v>
          </cell>
          <cell r="E708">
            <v>49</v>
          </cell>
          <cell r="F708" t="str">
            <v>CAMBRIDGE</v>
          </cell>
          <cell r="G708">
            <v>295</v>
          </cell>
          <cell r="H708" t="str">
            <v>TEWKSBURY</v>
          </cell>
          <cell r="J708">
            <v>148.92872399358831</v>
          </cell>
          <cell r="K708">
            <v>17614</v>
          </cell>
          <cell r="L708">
            <v>8618</v>
          </cell>
          <cell r="M708">
            <v>1188</v>
          </cell>
        </row>
        <row r="709">
          <cell r="B709">
            <v>487049308</v>
          </cell>
          <cell r="C709">
            <v>487049</v>
          </cell>
          <cell r="D709" t="str">
            <v>PROSPECT HILL ACADEMY</v>
          </cell>
          <cell r="E709">
            <v>49</v>
          </cell>
          <cell r="F709" t="str">
            <v>CAMBRIDGE</v>
          </cell>
          <cell r="G709">
            <v>308</v>
          </cell>
          <cell r="H709" t="str">
            <v>WALTHAM</v>
          </cell>
          <cell r="J709">
            <v>138.6812314043263</v>
          </cell>
          <cell r="K709">
            <v>14119</v>
          </cell>
          <cell r="L709">
            <v>5461</v>
          </cell>
          <cell r="M709">
            <v>1188</v>
          </cell>
        </row>
        <row r="710">
          <cell r="B710">
            <v>487049347</v>
          </cell>
          <cell r="C710">
            <v>487049</v>
          </cell>
          <cell r="D710" t="str">
            <v>PROSPECT HILL ACADEMY</v>
          </cell>
          <cell r="E710">
            <v>49</v>
          </cell>
          <cell r="F710" t="str">
            <v>CAMBRIDGE</v>
          </cell>
          <cell r="G710">
            <v>347</v>
          </cell>
          <cell r="H710" t="str">
            <v>WOBURN</v>
          </cell>
          <cell r="J710">
            <v>145.7862848902007</v>
          </cell>
          <cell r="K710">
            <v>17190</v>
          </cell>
          <cell r="L710">
            <v>7871</v>
          </cell>
          <cell r="M710">
            <v>1188</v>
          </cell>
        </row>
        <row r="711">
          <cell r="B711">
            <v>487274010</v>
          </cell>
          <cell r="C711">
            <v>487274</v>
          </cell>
          <cell r="D711" t="str">
            <v>PROSPECT HILL ACADEMY</v>
          </cell>
          <cell r="E711">
            <v>274</v>
          </cell>
          <cell r="F711" t="str">
            <v>SOMERVILLE</v>
          </cell>
          <cell r="G711">
            <v>10</v>
          </cell>
          <cell r="H711" t="str">
            <v>ARLINGTON</v>
          </cell>
          <cell r="J711">
            <v>151.4219975265986</v>
          </cell>
          <cell r="K711">
            <v>17431</v>
          </cell>
          <cell r="L711">
            <v>8963</v>
          </cell>
          <cell r="M711">
            <v>1188</v>
          </cell>
        </row>
        <row r="712">
          <cell r="B712">
            <v>487274016</v>
          </cell>
          <cell r="C712">
            <v>487274</v>
          </cell>
          <cell r="D712" t="str">
            <v>PROSPECT HILL ACADEMY</v>
          </cell>
          <cell r="E712">
            <v>274</v>
          </cell>
          <cell r="F712" t="str">
            <v>SOMERVILLE</v>
          </cell>
          <cell r="G712">
            <v>16</v>
          </cell>
          <cell r="H712" t="str">
            <v>ATTLEBORO</v>
          </cell>
          <cell r="J712">
            <v>101.42627349033111</v>
          </cell>
          <cell r="K712">
            <v>11885</v>
          </cell>
          <cell r="L712">
            <v>170</v>
          </cell>
          <cell r="M712">
            <v>1188</v>
          </cell>
        </row>
        <row r="713">
          <cell r="B713">
            <v>487274030</v>
          </cell>
          <cell r="C713">
            <v>487274</v>
          </cell>
          <cell r="D713" t="str">
            <v>PROSPECT HILL ACADEMY</v>
          </cell>
          <cell r="E713">
            <v>274</v>
          </cell>
          <cell r="F713" t="str">
            <v>SOMERVILLE</v>
          </cell>
          <cell r="G713">
            <v>30</v>
          </cell>
          <cell r="H713" t="str">
            <v>BEVERLY</v>
          </cell>
          <cell r="J713">
            <v>136.03656800116997</v>
          </cell>
          <cell r="K713">
            <v>17876</v>
          </cell>
          <cell r="L713">
            <v>6442</v>
          </cell>
          <cell r="M713">
            <v>1188</v>
          </cell>
        </row>
        <row r="714">
          <cell r="B714">
            <v>487274031</v>
          </cell>
          <cell r="C714">
            <v>487274</v>
          </cell>
          <cell r="D714" t="str">
            <v>PROSPECT HILL ACADEMY</v>
          </cell>
          <cell r="E714">
            <v>274</v>
          </cell>
          <cell r="F714" t="str">
            <v>SOMERVILLE</v>
          </cell>
          <cell r="G714">
            <v>31</v>
          </cell>
          <cell r="H714" t="str">
            <v>BILLERICA</v>
          </cell>
          <cell r="J714">
            <v>138.8489981449959</v>
          </cell>
          <cell r="K714">
            <v>14045</v>
          </cell>
          <cell r="L714">
            <v>5456</v>
          </cell>
          <cell r="M714">
            <v>1188</v>
          </cell>
        </row>
        <row r="715">
          <cell r="B715">
            <v>487274035</v>
          </cell>
          <cell r="C715">
            <v>487274</v>
          </cell>
          <cell r="D715" t="str">
            <v>PROSPECT HILL ACADEMY</v>
          </cell>
          <cell r="E715">
            <v>274</v>
          </cell>
          <cell r="F715" t="str">
            <v>SOMERVILLE</v>
          </cell>
          <cell r="G715">
            <v>35</v>
          </cell>
          <cell r="H715" t="str">
            <v>BOSTON</v>
          </cell>
          <cell r="J715">
            <v>135.56595250855173</v>
          </cell>
          <cell r="K715">
            <v>19508</v>
          </cell>
          <cell r="L715">
            <v>6938</v>
          </cell>
          <cell r="M715">
            <v>1188</v>
          </cell>
        </row>
        <row r="716">
          <cell r="B716">
            <v>487274044</v>
          </cell>
          <cell r="C716">
            <v>487274</v>
          </cell>
          <cell r="D716" t="str">
            <v>PROSPECT HILL ACADEMY</v>
          </cell>
          <cell r="E716">
            <v>274</v>
          </cell>
          <cell r="F716" t="str">
            <v>SOMERVILLE</v>
          </cell>
          <cell r="G716">
            <v>44</v>
          </cell>
          <cell r="H716" t="str">
            <v>BROCKTON</v>
          </cell>
          <cell r="J716">
            <v>100</v>
          </cell>
          <cell r="K716">
            <v>15017</v>
          </cell>
          <cell r="L716">
            <v>0</v>
          </cell>
          <cell r="M716">
            <v>1188</v>
          </cell>
        </row>
        <row r="717">
          <cell r="B717">
            <v>487274048</v>
          </cell>
          <cell r="C717">
            <v>487274</v>
          </cell>
          <cell r="D717" t="str">
            <v>PROSPECT HILL ACADEMY</v>
          </cell>
          <cell r="E717">
            <v>274</v>
          </cell>
          <cell r="F717" t="str">
            <v>SOMERVILLE</v>
          </cell>
          <cell r="G717">
            <v>48</v>
          </cell>
          <cell r="H717" t="str">
            <v>BURLINGTON</v>
          </cell>
          <cell r="J717">
            <v>181.56822494820398</v>
          </cell>
          <cell r="K717">
            <v>14521</v>
          </cell>
          <cell r="L717">
            <v>11845</v>
          </cell>
          <cell r="M717">
            <v>1188</v>
          </cell>
        </row>
        <row r="718">
          <cell r="B718">
            <v>487274049</v>
          </cell>
          <cell r="C718">
            <v>487274</v>
          </cell>
          <cell r="D718" t="str">
            <v>PROSPECT HILL ACADEMY</v>
          </cell>
          <cell r="E718">
            <v>274</v>
          </cell>
          <cell r="F718" t="str">
            <v>SOMERVILLE</v>
          </cell>
          <cell r="G718">
            <v>49</v>
          </cell>
          <cell r="H718" t="str">
            <v>CAMBRIDGE</v>
          </cell>
          <cell r="J718">
            <v>224.30682825570392</v>
          </cell>
          <cell r="K718">
            <v>19107</v>
          </cell>
          <cell r="L718">
            <v>23751</v>
          </cell>
          <cell r="M718">
            <v>1188</v>
          </cell>
        </row>
        <row r="719">
          <cell r="B719">
            <v>487274057</v>
          </cell>
          <cell r="C719">
            <v>487274</v>
          </cell>
          <cell r="D719" t="str">
            <v>PROSPECT HILL ACADEMY</v>
          </cell>
          <cell r="E719">
            <v>274</v>
          </cell>
          <cell r="F719" t="str">
            <v>SOMERVILLE</v>
          </cell>
          <cell r="G719">
            <v>57</v>
          </cell>
          <cell r="H719" t="str">
            <v>CHELSEA</v>
          </cell>
          <cell r="J719">
            <v>105.01314606207856</v>
          </cell>
          <cell r="K719">
            <v>19362</v>
          </cell>
          <cell r="L719">
            <v>971</v>
          </cell>
          <cell r="M719">
            <v>1188</v>
          </cell>
        </row>
        <row r="720">
          <cell r="B720">
            <v>487274093</v>
          </cell>
          <cell r="C720">
            <v>487274</v>
          </cell>
          <cell r="D720" t="str">
            <v>PROSPECT HILL ACADEMY</v>
          </cell>
          <cell r="E720">
            <v>274</v>
          </cell>
          <cell r="F720" t="str">
            <v>SOMERVILLE</v>
          </cell>
          <cell r="G720">
            <v>93</v>
          </cell>
          <cell r="H720" t="str">
            <v>EVERETT</v>
          </cell>
          <cell r="J720">
            <v>100.40533474721023</v>
          </cell>
          <cell r="K720">
            <v>19347</v>
          </cell>
          <cell r="L720">
            <v>78</v>
          </cell>
          <cell r="M720">
            <v>1188</v>
          </cell>
        </row>
        <row r="721">
          <cell r="B721">
            <v>487274097</v>
          </cell>
          <cell r="C721">
            <v>487274</v>
          </cell>
          <cell r="D721" t="str">
            <v>PROSPECT HILL ACADEMY</v>
          </cell>
          <cell r="E721">
            <v>274</v>
          </cell>
          <cell r="F721" t="str">
            <v>SOMERVILLE</v>
          </cell>
          <cell r="G721">
            <v>97</v>
          </cell>
          <cell r="H721" t="str">
            <v>FITCHBURG</v>
          </cell>
          <cell r="J721">
            <v>100.72245271080756</v>
          </cell>
          <cell r="K721">
            <v>14101</v>
          </cell>
          <cell r="L721">
            <v>102</v>
          </cell>
          <cell r="M721">
            <v>1188</v>
          </cell>
        </row>
        <row r="722">
          <cell r="B722">
            <v>487274100</v>
          </cell>
          <cell r="C722">
            <v>487274</v>
          </cell>
          <cell r="D722" t="str">
            <v>PROSPECT HILL ACADEMY</v>
          </cell>
          <cell r="E722">
            <v>274</v>
          </cell>
          <cell r="F722" t="str">
            <v>SOMERVILLE</v>
          </cell>
          <cell r="G722">
            <v>100</v>
          </cell>
          <cell r="H722" t="str">
            <v>FRAMINGHAM</v>
          </cell>
          <cell r="J722">
            <v>127.0063919760279</v>
          </cell>
          <cell r="K722">
            <v>11943</v>
          </cell>
          <cell r="L722">
            <v>3225</v>
          </cell>
          <cell r="M722">
            <v>1188</v>
          </cell>
        </row>
        <row r="723">
          <cell r="B723">
            <v>487274128</v>
          </cell>
          <cell r="C723">
            <v>487274</v>
          </cell>
          <cell r="D723" t="str">
            <v>PROSPECT HILL ACADEMY</v>
          </cell>
          <cell r="E723">
            <v>274</v>
          </cell>
          <cell r="F723" t="str">
            <v>SOMERVILLE</v>
          </cell>
          <cell r="G723">
            <v>128</v>
          </cell>
          <cell r="H723" t="str">
            <v>HAVERHILL</v>
          </cell>
          <cell r="J723">
            <v>105.45296695844748</v>
          </cell>
          <cell r="K723">
            <v>11544</v>
          </cell>
          <cell r="L723">
            <v>629</v>
          </cell>
          <cell r="M723">
            <v>1188</v>
          </cell>
        </row>
        <row r="724">
          <cell r="B724">
            <v>487274149</v>
          </cell>
          <cell r="C724">
            <v>487274</v>
          </cell>
          <cell r="D724" t="str">
            <v>PROSPECT HILL ACADEMY</v>
          </cell>
          <cell r="E724">
            <v>274</v>
          </cell>
          <cell r="F724" t="str">
            <v>SOMERVILLE</v>
          </cell>
          <cell r="G724">
            <v>149</v>
          </cell>
          <cell r="H724" t="str">
            <v>LAWRENCE</v>
          </cell>
          <cell r="J724">
            <v>102.28437339985344</v>
          </cell>
          <cell r="K724">
            <v>23159</v>
          </cell>
          <cell r="L724">
            <v>529</v>
          </cell>
          <cell r="M724">
            <v>1188</v>
          </cell>
        </row>
        <row r="725">
          <cell r="B725">
            <v>487274153</v>
          </cell>
          <cell r="C725">
            <v>487274</v>
          </cell>
          <cell r="D725" t="str">
            <v>PROSPECT HILL ACADEMY</v>
          </cell>
          <cell r="E725">
            <v>274</v>
          </cell>
          <cell r="F725" t="str">
            <v>SOMERVILLE</v>
          </cell>
          <cell r="G725">
            <v>153</v>
          </cell>
          <cell r="H725" t="str">
            <v>LEOMINSTER</v>
          </cell>
          <cell r="J725">
            <v>100.00390327444435</v>
          </cell>
          <cell r="K725">
            <v>15017</v>
          </cell>
          <cell r="L725">
            <v>1</v>
          </cell>
          <cell r="M725">
            <v>1188</v>
          </cell>
        </row>
        <row r="726">
          <cell r="B726">
            <v>487274155</v>
          </cell>
          <cell r="C726">
            <v>487274</v>
          </cell>
          <cell r="D726" t="str">
            <v>PROSPECT HILL ACADEMY</v>
          </cell>
          <cell r="E726">
            <v>274</v>
          </cell>
          <cell r="F726" t="str">
            <v>SOMERVILLE</v>
          </cell>
          <cell r="G726">
            <v>155</v>
          </cell>
          <cell r="H726" t="str">
            <v>LEXINGTON</v>
          </cell>
          <cell r="J726">
            <v>189.0494797721484</v>
          </cell>
          <cell r="K726">
            <v>16372</v>
          </cell>
          <cell r="L726">
            <v>14579</v>
          </cell>
          <cell r="M726">
            <v>1188</v>
          </cell>
        </row>
        <row r="727">
          <cell r="B727">
            <v>487274160</v>
          </cell>
          <cell r="C727">
            <v>487274</v>
          </cell>
          <cell r="D727" t="str">
            <v>PROSPECT HILL ACADEMY</v>
          </cell>
          <cell r="E727">
            <v>274</v>
          </cell>
          <cell r="F727" t="str">
            <v>SOMERVILLE</v>
          </cell>
          <cell r="G727">
            <v>160</v>
          </cell>
          <cell r="H727" t="str">
            <v>LOWELL</v>
          </cell>
          <cell r="J727">
            <v>102.28202864275838</v>
          </cell>
          <cell r="K727">
            <v>20674</v>
          </cell>
          <cell r="L727">
            <v>472</v>
          </cell>
          <cell r="M727">
            <v>1188</v>
          </cell>
        </row>
        <row r="728">
          <cell r="B728">
            <v>487274163</v>
          </cell>
          <cell r="C728">
            <v>487274</v>
          </cell>
          <cell r="D728" t="str">
            <v>PROSPECT HILL ACADEMY</v>
          </cell>
          <cell r="E728">
            <v>274</v>
          </cell>
          <cell r="F728" t="str">
            <v>SOMERVILLE</v>
          </cell>
          <cell r="G728">
            <v>163</v>
          </cell>
          <cell r="H728" t="str">
            <v>LYNN</v>
          </cell>
          <cell r="J728">
            <v>100.01346280490802</v>
          </cell>
          <cell r="K728">
            <v>15919</v>
          </cell>
          <cell r="L728">
            <v>2</v>
          </cell>
          <cell r="M728">
            <v>1188</v>
          </cell>
        </row>
        <row r="729">
          <cell r="B729">
            <v>487274164</v>
          </cell>
          <cell r="C729">
            <v>487274</v>
          </cell>
          <cell r="D729" t="str">
            <v>PROSPECT HILL ACADEMY</v>
          </cell>
          <cell r="E729">
            <v>274</v>
          </cell>
          <cell r="F729" t="str">
            <v>SOMERVILLE</v>
          </cell>
          <cell r="G729">
            <v>164</v>
          </cell>
          <cell r="H729" t="str">
            <v>LYNNFIELD</v>
          </cell>
          <cell r="J729">
            <v>152.24539094172954</v>
          </cell>
          <cell r="K729">
            <v>19626</v>
          </cell>
          <cell r="L729">
            <v>10254</v>
          </cell>
          <cell r="M729">
            <v>1188</v>
          </cell>
        </row>
        <row r="730">
          <cell r="B730">
            <v>487274165</v>
          </cell>
          <cell r="C730">
            <v>487274</v>
          </cell>
          <cell r="D730" t="str">
            <v>PROSPECT HILL ACADEMY</v>
          </cell>
          <cell r="E730">
            <v>274</v>
          </cell>
          <cell r="F730" t="str">
            <v>SOMERVILLE</v>
          </cell>
          <cell r="G730">
            <v>165</v>
          </cell>
          <cell r="H730" t="str">
            <v>MALDEN</v>
          </cell>
          <cell r="J730">
            <v>100</v>
          </cell>
          <cell r="K730">
            <v>18882</v>
          </cell>
          <cell r="L730">
            <v>0</v>
          </cell>
          <cell r="M730">
            <v>1188</v>
          </cell>
        </row>
        <row r="731">
          <cell r="B731">
            <v>487274176</v>
          </cell>
          <cell r="C731">
            <v>487274</v>
          </cell>
          <cell r="D731" t="str">
            <v>PROSPECT HILL ACADEMY</v>
          </cell>
          <cell r="E731">
            <v>274</v>
          </cell>
          <cell r="F731" t="str">
            <v>SOMERVILLE</v>
          </cell>
          <cell r="G731">
            <v>176</v>
          </cell>
          <cell r="H731" t="str">
            <v>MEDFORD</v>
          </cell>
          <cell r="J731">
            <v>132.29061594509275</v>
          </cell>
          <cell r="K731">
            <v>17895</v>
          </cell>
          <cell r="L731">
            <v>5778</v>
          </cell>
          <cell r="M731">
            <v>1188</v>
          </cell>
        </row>
        <row r="732">
          <cell r="B732">
            <v>487274178</v>
          </cell>
          <cell r="C732">
            <v>487274</v>
          </cell>
          <cell r="D732" t="str">
            <v>PROSPECT HILL ACADEMY</v>
          </cell>
          <cell r="E732">
            <v>274</v>
          </cell>
          <cell r="F732" t="str">
            <v>SOMERVILLE</v>
          </cell>
          <cell r="G732">
            <v>178</v>
          </cell>
          <cell r="H732" t="str">
            <v>MELROSE</v>
          </cell>
          <cell r="J732">
            <v>113.06120803359674</v>
          </cell>
          <cell r="K732">
            <v>15334</v>
          </cell>
          <cell r="L732">
            <v>2003</v>
          </cell>
          <cell r="M732">
            <v>1188</v>
          </cell>
        </row>
        <row r="733">
          <cell r="B733">
            <v>487274181</v>
          </cell>
          <cell r="C733">
            <v>487274</v>
          </cell>
          <cell r="D733" t="str">
            <v>PROSPECT HILL ACADEMY</v>
          </cell>
          <cell r="E733">
            <v>274</v>
          </cell>
          <cell r="F733" t="str">
            <v>SOMERVILLE</v>
          </cell>
          <cell r="G733">
            <v>181</v>
          </cell>
          <cell r="H733" t="str">
            <v>METHUEN</v>
          </cell>
          <cell r="J733">
            <v>101.12183640562671</v>
          </cell>
          <cell r="K733">
            <v>16355</v>
          </cell>
          <cell r="L733">
            <v>183</v>
          </cell>
          <cell r="M733">
            <v>1188</v>
          </cell>
        </row>
        <row r="734">
          <cell r="B734">
            <v>487274189</v>
          </cell>
          <cell r="C734">
            <v>487274</v>
          </cell>
          <cell r="D734" t="str">
            <v>PROSPECT HILL ACADEMY</v>
          </cell>
          <cell r="E734">
            <v>274</v>
          </cell>
          <cell r="F734" t="str">
            <v>SOMERVILLE</v>
          </cell>
          <cell r="G734">
            <v>189</v>
          </cell>
          <cell r="H734" t="str">
            <v>MILTON</v>
          </cell>
          <cell r="J734">
            <v>145.54500611524296</v>
          </cell>
          <cell r="K734">
            <v>16777</v>
          </cell>
          <cell r="L734">
            <v>7641</v>
          </cell>
          <cell r="M734">
            <v>1188</v>
          </cell>
        </row>
        <row r="735">
          <cell r="B735">
            <v>487274201</v>
          </cell>
          <cell r="C735">
            <v>487274</v>
          </cell>
          <cell r="D735" t="str">
            <v>PROSPECT HILL ACADEMY</v>
          </cell>
          <cell r="E735">
            <v>274</v>
          </cell>
          <cell r="F735" t="str">
            <v>SOMERVILLE</v>
          </cell>
          <cell r="G735">
            <v>201</v>
          </cell>
          <cell r="H735" t="str">
            <v>NEW BEDFORD</v>
          </cell>
          <cell r="J735">
            <v>100</v>
          </cell>
          <cell r="K735">
            <v>15015</v>
          </cell>
          <cell r="L735">
            <v>0</v>
          </cell>
          <cell r="M735">
            <v>1188</v>
          </cell>
        </row>
        <row r="736">
          <cell r="B736">
            <v>487274207</v>
          </cell>
          <cell r="C736">
            <v>487274</v>
          </cell>
          <cell r="D736" t="str">
            <v>PROSPECT HILL ACADEMY</v>
          </cell>
          <cell r="E736">
            <v>274</v>
          </cell>
          <cell r="F736" t="str">
            <v>SOMERVILLE</v>
          </cell>
          <cell r="G736">
            <v>207</v>
          </cell>
          <cell r="H736" t="str">
            <v>NEWTON</v>
          </cell>
          <cell r="J736">
            <v>183.88306106542453</v>
          </cell>
          <cell r="K736">
            <v>19882</v>
          </cell>
          <cell r="L736">
            <v>16678</v>
          </cell>
          <cell r="M736">
            <v>1188</v>
          </cell>
        </row>
        <row r="737">
          <cell r="B737">
            <v>487274229</v>
          </cell>
          <cell r="C737">
            <v>487274</v>
          </cell>
          <cell r="D737" t="str">
            <v>PROSPECT HILL ACADEMY</v>
          </cell>
          <cell r="E737">
            <v>274</v>
          </cell>
          <cell r="F737" t="str">
            <v>SOMERVILLE</v>
          </cell>
          <cell r="G737">
            <v>229</v>
          </cell>
          <cell r="H737" t="str">
            <v>PEABODY</v>
          </cell>
          <cell r="J737">
            <v>109.89855856388218</v>
          </cell>
          <cell r="K737">
            <v>16234</v>
          </cell>
          <cell r="L737">
            <v>1607</v>
          </cell>
          <cell r="M737">
            <v>1188</v>
          </cell>
        </row>
        <row r="738">
          <cell r="B738">
            <v>487274243</v>
          </cell>
          <cell r="C738">
            <v>487274</v>
          </cell>
          <cell r="D738" t="str">
            <v>PROSPECT HILL ACADEMY</v>
          </cell>
          <cell r="E738">
            <v>274</v>
          </cell>
          <cell r="F738" t="str">
            <v>SOMERVILLE</v>
          </cell>
          <cell r="G738">
            <v>243</v>
          </cell>
          <cell r="H738" t="str">
            <v>QUINCY</v>
          </cell>
          <cell r="J738">
            <v>113.02199405799442</v>
          </cell>
          <cell r="K738">
            <v>19568</v>
          </cell>
          <cell r="L738">
            <v>2548</v>
          </cell>
          <cell r="M738">
            <v>1188</v>
          </cell>
        </row>
        <row r="739">
          <cell r="B739">
            <v>487274248</v>
          </cell>
          <cell r="C739">
            <v>487274</v>
          </cell>
          <cell r="D739" t="str">
            <v>PROSPECT HILL ACADEMY</v>
          </cell>
          <cell r="E739">
            <v>274</v>
          </cell>
          <cell r="F739" t="str">
            <v>SOMERVILLE</v>
          </cell>
          <cell r="G739">
            <v>248</v>
          </cell>
          <cell r="H739" t="str">
            <v>REVERE</v>
          </cell>
          <cell r="J739">
            <v>103.76683019250743</v>
          </cell>
          <cell r="K739">
            <v>18951</v>
          </cell>
          <cell r="L739">
            <v>714</v>
          </cell>
          <cell r="M739">
            <v>1188</v>
          </cell>
        </row>
        <row r="740">
          <cell r="B740">
            <v>487274258</v>
          </cell>
          <cell r="C740">
            <v>487274</v>
          </cell>
          <cell r="D740" t="str">
            <v>PROSPECT HILL ACADEMY</v>
          </cell>
          <cell r="E740">
            <v>274</v>
          </cell>
          <cell r="F740" t="str">
            <v>SOMERVILLE</v>
          </cell>
          <cell r="G740">
            <v>258</v>
          </cell>
          <cell r="H740" t="str">
            <v>SALEM</v>
          </cell>
          <cell r="J740">
            <v>121.86133889478587</v>
          </cell>
          <cell r="K740">
            <v>23204</v>
          </cell>
          <cell r="L740">
            <v>5073</v>
          </cell>
          <cell r="M740">
            <v>1188</v>
          </cell>
        </row>
        <row r="741">
          <cell r="B741">
            <v>487274262</v>
          </cell>
          <cell r="C741">
            <v>487274</v>
          </cell>
          <cell r="D741" t="str">
            <v>PROSPECT HILL ACADEMY</v>
          </cell>
          <cell r="E741">
            <v>274</v>
          </cell>
          <cell r="F741" t="str">
            <v>SOMERVILLE</v>
          </cell>
          <cell r="G741">
            <v>262</v>
          </cell>
          <cell r="H741" t="str">
            <v>SAUGUS</v>
          </cell>
          <cell r="J741">
            <v>101.04969328352608</v>
          </cell>
          <cell r="K741">
            <v>16391</v>
          </cell>
          <cell r="L741">
            <v>172</v>
          </cell>
          <cell r="M741">
            <v>1188</v>
          </cell>
        </row>
        <row r="742">
          <cell r="B742">
            <v>487274274</v>
          </cell>
          <cell r="C742">
            <v>487274</v>
          </cell>
          <cell r="D742" t="str">
            <v>PROSPECT HILL ACADEMY</v>
          </cell>
          <cell r="E742">
            <v>274</v>
          </cell>
          <cell r="F742" t="str">
            <v>SOMERVILLE</v>
          </cell>
          <cell r="G742">
            <v>274</v>
          </cell>
          <cell r="H742" t="str">
            <v>SOMERVILLE</v>
          </cell>
          <cell r="J742">
            <v>151.42701710383452</v>
          </cell>
          <cell r="K742">
            <v>18878</v>
          </cell>
          <cell r="L742">
            <v>9708</v>
          </cell>
          <cell r="M742">
            <v>1188</v>
          </cell>
        </row>
        <row r="743">
          <cell r="B743">
            <v>487274284</v>
          </cell>
          <cell r="C743">
            <v>487274</v>
          </cell>
          <cell r="D743" t="str">
            <v>PROSPECT HILL ACADEMY</v>
          </cell>
          <cell r="E743">
            <v>274</v>
          </cell>
          <cell r="F743" t="str">
            <v>SOMERVILLE</v>
          </cell>
          <cell r="G743">
            <v>284</v>
          </cell>
          <cell r="H743" t="str">
            <v>STONEHAM</v>
          </cell>
          <cell r="J743">
            <v>148.56315375071472</v>
          </cell>
          <cell r="K743">
            <v>14278</v>
          </cell>
          <cell r="L743">
            <v>6934</v>
          </cell>
          <cell r="M743">
            <v>1188</v>
          </cell>
        </row>
        <row r="744">
          <cell r="B744">
            <v>487274295</v>
          </cell>
          <cell r="C744">
            <v>487274</v>
          </cell>
          <cell r="D744" t="str">
            <v>PROSPECT HILL ACADEMY</v>
          </cell>
          <cell r="E744">
            <v>274</v>
          </cell>
          <cell r="F744" t="str">
            <v>SOMERVILLE</v>
          </cell>
          <cell r="G744">
            <v>295</v>
          </cell>
          <cell r="H744" t="str">
            <v>TEWKSBURY</v>
          </cell>
          <cell r="J744">
            <v>148.92872399358831</v>
          </cell>
          <cell r="K744">
            <v>16879</v>
          </cell>
          <cell r="L744">
            <v>8259</v>
          </cell>
          <cell r="M744">
            <v>1188</v>
          </cell>
        </row>
        <row r="745">
          <cell r="B745">
            <v>487274305</v>
          </cell>
          <cell r="C745">
            <v>487274</v>
          </cell>
          <cell r="D745" t="str">
            <v>PROSPECT HILL ACADEMY</v>
          </cell>
          <cell r="E745">
            <v>274</v>
          </cell>
          <cell r="F745" t="str">
            <v>SOMERVILLE</v>
          </cell>
          <cell r="G745">
            <v>305</v>
          </cell>
          <cell r="H745" t="str">
            <v>WAKEFIELD</v>
          </cell>
          <cell r="J745">
            <v>145.18671932694059</v>
          </cell>
          <cell r="K745">
            <v>11941</v>
          </cell>
          <cell r="L745">
            <v>5396</v>
          </cell>
          <cell r="M745">
            <v>1188</v>
          </cell>
        </row>
        <row r="746">
          <cell r="B746">
            <v>487274308</v>
          </cell>
          <cell r="C746">
            <v>487274</v>
          </cell>
          <cell r="D746" t="str">
            <v>PROSPECT HILL ACADEMY</v>
          </cell>
          <cell r="E746">
            <v>274</v>
          </cell>
          <cell r="F746" t="str">
            <v>SOMERVILLE</v>
          </cell>
          <cell r="G746">
            <v>308</v>
          </cell>
          <cell r="H746" t="str">
            <v>WALTHAM</v>
          </cell>
          <cell r="J746">
            <v>138.6812314043263</v>
          </cell>
          <cell r="K746">
            <v>15178</v>
          </cell>
          <cell r="L746">
            <v>5871</v>
          </cell>
          <cell r="M746">
            <v>1188</v>
          </cell>
        </row>
        <row r="747">
          <cell r="B747">
            <v>487274314</v>
          </cell>
          <cell r="C747">
            <v>487274</v>
          </cell>
          <cell r="D747" t="str">
            <v>PROSPECT HILL ACADEMY</v>
          </cell>
          <cell r="E747">
            <v>274</v>
          </cell>
          <cell r="F747" t="str">
            <v>SOMERVILLE</v>
          </cell>
          <cell r="G747">
            <v>314</v>
          </cell>
          <cell r="H747" t="str">
            <v>WATERTOWN</v>
          </cell>
          <cell r="J747">
            <v>152.5834391409802</v>
          </cell>
          <cell r="K747">
            <v>16273</v>
          </cell>
          <cell r="L747">
            <v>8557</v>
          </cell>
          <cell r="M747">
            <v>1188</v>
          </cell>
        </row>
        <row r="748">
          <cell r="B748">
            <v>487274336</v>
          </cell>
          <cell r="C748">
            <v>487274</v>
          </cell>
          <cell r="D748" t="str">
            <v>PROSPECT HILL ACADEMY</v>
          </cell>
          <cell r="E748">
            <v>274</v>
          </cell>
          <cell r="F748" t="str">
            <v>SOMERVILLE</v>
          </cell>
          <cell r="G748">
            <v>336</v>
          </cell>
          <cell r="H748" t="str">
            <v>WEYMOUTH</v>
          </cell>
          <cell r="J748">
            <v>121.91405901318653</v>
          </cell>
          <cell r="K748">
            <v>15670</v>
          </cell>
          <cell r="L748">
            <v>3434</v>
          </cell>
          <cell r="M748">
            <v>1188</v>
          </cell>
        </row>
        <row r="749">
          <cell r="B749">
            <v>487274342</v>
          </cell>
          <cell r="C749">
            <v>487274</v>
          </cell>
          <cell r="D749" t="str">
            <v>PROSPECT HILL ACADEMY</v>
          </cell>
          <cell r="E749">
            <v>274</v>
          </cell>
          <cell r="F749" t="str">
            <v>SOMERVILLE</v>
          </cell>
          <cell r="G749">
            <v>342</v>
          </cell>
          <cell r="H749" t="str">
            <v>WILMINGTON</v>
          </cell>
          <cell r="J749">
            <v>180.3921330971846</v>
          </cell>
          <cell r="K749">
            <v>16808</v>
          </cell>
          <cell r="L749">
            <v>13512</v>
          </cell>
          <cell r="M749">
            <v>1188</v>
          </cell>
        </row>
        <row r="750">
          <cell r="B750">
            <v>487274344</v>
          </cell>
          <cell r="C750">
            <v>487274</v>
          </cell>
          <cell r="D750" t="str">
            <v>PROSPECT HILL ACADEMY</v>
          </cell>
          <cell r="E750">
            <v>274</v>
          </cell>
          <cell r="F750" t="str">
            <v>SOMERVILLE</v>
          </cell>
          <cell r="G750">
            <v>344</v>
          </cell>
          <cell r="H750" t="str">
            <v>WINCHESTER</v>
          </cell>
          <cell r="J750">
            <v>147.64009070796013</v>
          </cell>
          <cell r="K750">
            <v>16515</v>
          </cell>
          <cell r="L750">
            <v>7868</v>
          </cell>
          <cell r="M750">
            <v>1188</v>
          </cell>
        </row>
        <row r="751">
          <cell r="B751">
            <v>487274346</v>
          </cell>
          <cell r="C751">
            <v>487274</v>
          </cell>
          <cell r="D751" t="str">
            <v>PROSPECT HILL ACADEMY</v>
          </cell>
          <cell r="E751">
            <v>274</v>
          </cell>
          <cell r="F751" t="str">
            <v>SOMERVILLE</v>
          </cell>
          <cell r="G751">
            <v>346</v>
          </cell>
          <cell r="H751" t="str">
            <v>WINTHROP</v>
          </cell>
          <cell r="J751">
            <v>115.75033637783379</v>
          </cell>
          <cell r="K751">
            <v>11943</v>
          </cell>
          <cell r="L751">
            <v>1881</v>
          </cell>
          <cell r="M751">
            <v>1188</v>
          </cell>
        </row>
        <row r="752">
          <cell r="B752">
            <v>487274347</v>
          </cell>
          <cell r="C752">
            <v>487274</v>
          </cell>
          <cell r="D752" t="str">
            <v>PROSPECT HILL ACADEMY</v>
          </cell>
          <cell r="E752">
            <v>274</v>
          </cell>
          <cell r="F752" t="str">
            <v>SOMERVILLE</v>
          </cell>
          <cell r="G752">
            <v>347</v>
          </cell>
          <cell r="H752" t="str">
            <v>WOBURN</v>
          </cell>
          <cell r="J752">
            <v>145.7862848902007</v>
          </cell>
          <cell r="K752">
            <v>17025</v>
          </cell>
          <cell r="L752">
            <v>7795</v>
          </cell>
          <cell r="M752">
            <v>1188</v>
          </cell>
        </row>
        <row r="753">
          <cell r="B753">
            <v>487274665</v>
          </cell>
          <cell r="C753">
            <v>487274</v>
          </cell>
          <cell r="D753" t="str">
            <v>PROSPECT HILL ACADEMY</v>
          </cell>
          <cell r="E753">
            <v>274</v>
          </cell>
          <cell r="F753" t="str">
            <v>SOMERVILLE</v>
          </cell>
          <cell r="G753">
            <v>665</v>
          </cell>
          <cell r="H753" t="str">
            <v>FREETOWN LAKEVILLE</v>
          </cell>
          <cell r="J753">
            <v>119.05614272278928</v>
          </cell>
          <cell r="K753">
            <v>8609</v>
          </cell>
          <cell r="L753">
            <v>1641</v>
          </cell>
          <cell r="M753">
            <v>1188</v>
          </cell>
        </row>
        <row r="754">
          <cell r="B754">
            <v>488219001</v>
          </cell>
          <cell r="C754">
            <v>488219</v>
          </cell>
          <cell r="D754" t="str">
            <v>SOUTH SHORE</v>
          </cell>
          <cell r="E754">
            <v>219</v>
          </cell>
          <cell r="F754" t="str">
            <v>NORWELL</v>
          </cell>
          <cell r="G754">
            <v>1</v>
          </cell>
          <cell r="H754" t="str">
            <v>ABINGTON</v>
          </cell>
          <cell r="J754">
            <v>114.4873383037762</v>
          </cell>
          <cell r="K754">
            <v>14644</v>
          </cell>
          <cell r="L754">
            <v>2122</v>
          </cell>
          <cell r="M754">
            <v>1188</v>
          </cell>
        </row>
        <row r="755">
          <cell r="B755">
            <v>488219016</v>
          </cell>
          <cell r="C755">
            <v>488219</v>
          </cell>
          <cell r="D755" t="str">
            <v>SOUTH SHORE</v>
          </cell>
          <cell r="E755">
            <v>219</v>
          </cell>
          <cell r="F755" t="str">
            <v>NORWELL</v>
          </cell>
          <cell r="G755">
            <v>16</v>
          </cell>
          <cell r="H755" t="str">
            <v>ATTLEBORO</v>
          </cell>
          <cell r="J755">
            <v>101.42627349033111</v>
          </cell>
          <cell r="K755">
            <v>19693</v>
          </cell>
          <cell r="L755">
            <v>281</v>
          </cell>
          <cell r="M755">
            <v>1188</v>
          </cell>
        </row>
        <row r="756">
          <cell r="B756">
            <v>488219035</v>
          </cell>
          <cell r="C756">
            <v>488219</v>
          </cell>
          <cell r="D756" t="str">
            <v>SOUTH SHORE</v>
          </cell>
          <cell r="E756">
            <v>219</v>
          </cell>
          <cell r="F756" t="str">
            <v>NORWELL</v>
          </cell>
          <cell r="G756">
            <v>35</v>
          </cell>
          <cell r="H756" t="str">
            <v>BOSTON</v>
          </cell>
          <cell r="J756">
            <v>135.56595250855173</v>
          </cell>
          <cell r="K756">
            <v>21670</v>
          </cell>
          <cell r="L756">
            <v>7707</v>
          </cell>
          <cell r="M756">
            <v>1188</v>
          </cell>
        </row>
        <row r="757">
          <cell r="B757">
            <v>488219040</v>
          </cell>
          <cell r="C757">
            <v>488219</v>
          </cell>
          <cell r="D757" t="str">
            <v>SOUTH SHORE</v>
          </cell>
          <cell r="E757">
            <v>219</v>
          </cell>
          <cell r="F757" t="str">
            <v>NORWELL</v>
          </cell>
          <cell r="G757">
            <v>40</v>
          </cell>
          <cell r="H757" t="str">
            <v>BRAINTREE</v>
          </cell>
          <cell r="J757">
            <v>133.39892149724179</v>
          </cell>
          <cell r="K757">
            <v>15687</v>
          </cell>
          <cell r="L757">
            <v>5239</v>
          </cell>
          <cell r="M757">
            <v>1188</v>
          </cell>
        </row>
        <row r="758">
          <cell r="B758">
            <v>488219044</v>
          </cell>
          <cell r="C758">
            <v>488219</v>
          </cell>
          <cell r="D758" t="str">
            <v>SOUTH SHORE</v>
          </cell>
          <cell r="E758">
            <v>219</v>
          </cell>
          <cell r="F758" t="str">
            <v>NORWELL</v>
          </cell>
          <cell r="G758">
            <v>44</v>
          </cell>
          <cell r="H758" t="str">
            <v>BROCKTON</v>
          </cell>
          <cell r="J758">
            <v>100</v>
          </cell>
          <cell r="K758">
            <v>19024</v>
          </cell>
          <cell r="L758">
            <v>0</v>
          </cell>
          <cell r="M758">
            <v>1188</v>
          </cell>
        </row>
        <row r="759">
          <cell r="B759">
            <v>488219065</v>
          </cell>
          <cell r="C759">
            <v>488219</v>
          </cell>
          <cell r="D759" t="str">
            <v>SOUTH SHORE</v>
          </cell>
          <cell r="E759">
            <v>219</v>
          </cell>
          <cell r="F759" t="str">
            <v>NORWELL</v>
          </cell>
          <cell r="G759">
            <v>65</v>
          </cell>
          <cell r="H759" t="str">
            <v>COHASSET</v>
          </cell>
          <cell r="J759">
            <v>171.19778020281706</v>
          </cell>
          <cell r="K759">
            <v>14998</v>
          </cell>
          <cell r="L759">
            <v>10678</v>
          </cell>
          <cell r="M759">
            <v>1188</v>
          </cell>
        </row>
        <row r="760">
          <cell r="B760">
            <v>488219083</v>
          </cell>
          <cell r="C760">
            <v>488219</v>
          </cell>
          <cell r="D760" t="str">
            <v>SOUTH SHORE</v>
          </cell>
          <cell r="E760">
            <v>219</v>
          </cell>
          <cell r="F760" t="str">
            <v>NORWELL</v>
          </cell>
          <cell r="G760">
            <v>83</v>
          </cell>
          <cell r="H760" t="str">
            <v>EAST BRIDGEWATER</v>
          </cell>
          <cell r="J760">
            <v>119.80168105052418</v>
          </cell>
          <cell r="K760">
            <v>14150</v>
          </cell>
          <cell r="L760">
            <v>2802</v>
          </cell>
          <cell r="M760">
            <v>1188</v>
          </cell>
        </row>
        <row r="761">
          <cell r="B761">
            <v>488219118</v>
          </cell>
          <cell r="C761">
            <v>488219</v>
          </cell>
          <cell r="D761" t="str">
            <v>SOUTH SHORE</v>
          </cell>
          <cell r="E761">
            <v>219</v>
          </cell>
          <cell r="F761" t="str">
            <v>NORWELL</v>
          </cell>
          <cell r="G761">
            <v>118</v>
          </cell>
          <cell r="H761" t="str">
            <v>HALIFAX</v>
          </cell>
          <cell r="J761">
            <v>106.09184182040445</v>
          </cell>
          <cell r="K761">
            <v>11997</v>
          </cell>
          <cell r="L761">
            <v>731</v>
          </cell>
          <cell r="M761">
            <v>1188</v>
          </cell>
        </row>
        <row r="762">
          <cell r="B762">
            <v>488219122</v>
          </cell>
          <cell r="C762">
            <v>488219</v>
          </cell>
          <cell r="D762" t="str">
            <v>SOUTH SHORE</v>
          </cell>
          <cell r="E762">
            <v>219</v>
          </cell>
          <cell r="F762" t="str">
            <v>NORWELL</v>
          </cell>
          <cell r="G762">
            <v>122</v>
          </cell>
          <cell r="H762" t="str">
            <v>HANOVER</v>
          </cell>
          <cell r="J762">
            <v>135.90278194615237</v>
          </cell>
          <cell r="K762">
            <v>13729</v>
          </cell>
          <cell r="L762">
            <v>4929</v>
          </cell>
          <cell r="M762">
            <v>1188</v>
          </cell>
        </row>
        <row r="763">
          <cell r="B763">
            <v>488219131</v>
          </cell>
          <cell r="C763">
            <v>488219</v>
          </cell>
          <cell r="D763" t="str">
            <v>SOUTH SHORE</v>
          </cell>
          <cell r="E763">
            <v>219</v>
          </cell>
          <cell r="F763" t="str">
            <v>NORWELL</v>
          </cell>
          <cell r="G763">
            <v>131</v>
          </cell>
          <cell r="H763" t="str">
            <v>HINGHAM</v>
          </cell>
          <cell r="J763">
            <v>164.5775765266292</v>
          </cell>
          <cell r="K763">
            <v>13279</v>
          </cell>
          <cell r="L763">
            <v>8575</v>
          </cell>
          <cell r="M763">
            <v>1188</v>
          </cell>
        </row>
        <row r="764">
          <cell r="B764">
            <v>488219133</v>
          </cell>
          <cell r="C764">
            <v>488219</v>
          </cell>
          <cell r="D764" t="str">
            <v>SOUTH SHORE</v>
          </cell>
          <cell r="E764">
            <v>219</v>
          </cell>
          <cell r="F764" t="str">
            <v>NORWELL</v>
          </cell>
          <cell r="G764">
            <v>133</v>
          </cell>
          <cell r="H764" t="str">
            <v>HOLBROOK</v>
          </cell>
          <cell r="J764">
            <v>100</v>
          </cell>
          <cell r="K764">
            <v>14974</v>
          </cell>
          <cell r="L764">
            <v>0</v>
          </cell>
          <cell r="M764">
            <v>1188</v>
          </cell>
        </row>
        <row r="765">
          <cell r="B765">
            <v>488219142</v>
          </cell>
          <cell r="C765">
            <v>488219</v>
          </cell>
          <cell r="D765" t="str">
            <v>SOUTH SHORE</v>
          </cell>
          <cell r="E765">
            <v>219</v>
          </cell>
          <cell r="F765" t="str">
            <v>NORWELL</v>
          </cell>
          <cell r="G765">
            <v>142</v>
          </cell>
          <cell r="H765" t="str">
            <v>HULL</v>
          </cell>
          <cell r="J765">
            <v>205.96834874394639</v>
          </cell>
          <cell r="K765">
            <v>14183</v>
          </cell>
          <cell r="L765">
            <v>15029</v>
          </cell>
          <cell r="M765">
            <v>1188</v>
          </cell>
        </row>
        <row r="766">
          <cell r="B766">
            <v>488219145</v>
          </cell>
          <cell r="C766">
            <v>488219</v>
          </cell>
          <cell r="D766" t="str">
            <v>SOUTH SHORE</v>
          </cell>
          <cell r="E766">
            <v>219</v>
          </cell>
          <cell r="F766" t="str">
            <v>NORWELL</v>
          </cell>
          <cell r="G766">
            <v>145</v>
          </cell>
          <cell r="H766" t="str">
            <v>KINGSTON</v>
          </cell>
          <cell r="J766">
            <v>108.41392569255535</v>
          </cell>
          <cell r="K766">
            <v>13638</v>
          </cell>
          <cell r="L766">
            <v>1147</v>
          </cell>
          <cell r="M766">
            <v>1188</v>
          </cell>
        </row>
        <row r="767">
          <cell r="B767">
            <v>488219171</v>
          </cell>
          <cell r="C767">
            <v>488219</v>
          </cell>
          <cell r="D767" t="str">
            <v>SOUTH SHORE</v>
          </cell>
          <cell r="E767">
            <v>219</v>
          </cell>
          <cell r="F767" t="str">
            <v>NORWELL</v>
          </cell>
          <cell r="G767">
            <v>171</v>
          </cell>
          <cell r="H767" t="str">
            <v>MARSHFIELD</v>
          </cell>
          <cell r="J767">
            <v>129.17792288151338</v>
          </cell>
          <cell r="K767">
            <v>16304</v>
          </cell>
          <cell r="L767">
            <v>4757</v>
          </cell>
          <cell r="M767">
            <v>1188</v>
          </cell>
        </row>
        <row r="768">
          <cell r="B768">
            <v>488219219</v>
          </cell>
          <cell r="C768">
            <v>488219</v>
          </cell>
          <cell r="D768" t="str">
            <v>SOUTH SHORE</v>
          </cell>
          <cell r="E768">
            <v>219</v>
          </cell>
          <cell r="F768" t="str">
            <v>NORWELL</v>
          </cell>
          <cell r="G768">
            <v>219</v>
          </cell>
          <cell r="H768" t="str">
            <v>NORWELL</v>
          </cell>
          <cell r="J768">
            <v>143.94472131814055</v>
          </cell>
          <cell r="K768">
            <v>14381</v>
          </cell>
          <cell r="L768">
            <v>6320</v>
          </cell>
          <cell r="M768">
            <v>1188</v>
          </cell>
        </row>
        <row r="769">
          <cell r="B769">
            <v>488219231</v>
          </cell>
          <cell r="C769">
            <v>488219</v>
          </cell>
          <cell r="D769" t="str">
            <v>SOUTH SHORE</v>
          </cell>
          <cell r="E769">
            <v>219</v>
          </cell>
          <cell r="F769" t="str">
            <v>NORWELL</v>
          </cell>
          <cell r="G769">
            <v>231</v>
          </cell>
          <cell r="H769" t="str">
            <v>PEMBROKE</v>
          </cell>
          <cell r="J769">
            <v>136.35822202547695</v>
          </cell>
          <cell r="K769">
            <v>14180</v>
          </cell>
          <cell r="L769">
            <v>5156</v>
          </cell>
          <cell r="M769">
            <v>1188</v>
          </cell>
        </row>
        <row r="770">
          <cell r="B770">
            <v>488219239</v>
          </cell>
          <cell r="C770">
            <v>488219</v>
          </cell>
          <cell r="D770" t="str">
            <v>SOUTH SHORE</v>
          </cell>
          <cell r="E770">
            <v>219</v>
          </cell>
          <cell r="F770" t="str">
            <v>NORWELL</v>
          </cell>
          <cell r="G770">
            <v>239</v>
          </cell>
          <cell r="H770" t="str">
            <v>PLYMOUTH</v>
          </cell>
          <cell r="J770">
            <v>135.72176461952569</v>
          </cell>
          <cell r="K770">
            <v>16876</v>
          </cell>
          <cell r="L770">
            <v>6028</v>
          </cell>
          <cell r="M770">
            <v>1188</v>
          </cell>
        </row>
        <row r="771">
          <cell r="B771">
            <v>488219243</v>
          </cell>
          <cell r="C771">
            <v>488219</v>
          </cell>
          <cell r="D771" t="str">
            <v>SOUTH SHORE</v>
          </cell>
          <cell r="E771">
            <v>219</v>
          </cell>
          <cell r="F771" t="str">
            <v>NORWELL</v>
          </cell>
          <cell r="G771">
            <v>243</v>
          </cell>
          <cell r="H771" t="str">
            <v>QUINCY</v>
          </cell>
          <cell r="J771">
            <v>113.02199405799442</v>
          </cell>
          <cell r="K771">
            <v>14955</v>
          </cell>
          <cell r="L771">
            <v>1947</v>
          </cell>
          <cell r="M771">
            <v>1188</v>
          </cell>
        </row>
        <row r="772">
          <cell r="B772">
            <v>488219244</v>
          </cell>
          <cell r="C772">
            <v>488219</v>
          </cell>
          <cell r="D772" t="str">
            <v>SOUTH SHORE</v>
          </cell>
          <cell r="E772">
            <v>219</v>
          </cell>
          <cell r="F772" t="str">
            <v>NORWELL</v>
          </cell>
          <cell r="G772">
            <v>244</v>
          </cell>
          <cell r="H772" t="str">
            <v>RANDOLPH</v>
          </cell>
          <cell r="J772">
            <v>124.17352811526767</v>
          </cell>
          <cell r="K772">
            <v>17239</v>
          </cell>
          <cell r="L772">
            <v>4167</v>
          </cell>
          <cell r="M772">
            <v>1188</v>
          </cell>
        </row>
        <row r="773">
          <cell r="B773">
            <v>488219251</v>
          </cell>
          <cell r="C773">
            <v>488219</v>
          </cell>
          <cell r="D773" t="str">
            <v>SOUTH SHORE</v>
          </cell>
          <cell r="E773">
            <v>219</v>
          </cell>
          <cell r="F773" t="str">
            <v>NORWELL</v>
          </cell>
          <cell r="G773">
            <v>251</v>
          </cell>
          <cell r="H773" t="str">
            <v>ROCKLAND</v>
          </cell>
          <cell r="J773">
            <v>115.7326133873878</v>
          </cell>
          <cell r="K773">
            <v>15461</v>
          </cell>
          <cell r="L773">
            <v>2432</v>
          </cell>
          <cell r="M773">
            <v>1188</v>
          </cell>
        </row>
        <row r="774">
          <cell r="B774">
            <v>488219264</v>
          </cell>
          <cell r="C774">
            <v>488219</v>
          </cell>
          <cell r="D774" t="str">
            <v>SOUTH SHORE</v>
          </cell>
          <cell r="E774">
            <v>219</v>
          </cell>
          <cell r="F774" t="str">
            <v>NORWELL</v>
          </cell>
          <cell r="G774">
            <v>264</v>
          </cell>
          <cell r="H774" t="str">
            <v>SCITUATE</v>
          </cell>
          <cell r="J774">
            <v>161.02594744079343</v>
          </cell>
          <cell r="K774">
            <v>12556</v>
          </cell>
          <cell r="L774">
            <v>7662</v>
          </cell>
          <cell r="M774">
            <v>1188</v>
          </cell>
        </row>
        <row r="775">
          <cell r="B775">
            <v>488219285</v>
          </cell>
          <cell r="C775">
            <v>488219</v>
          </cell>
          <cell r="D775" t="str">
            <v>SOUTH SHORE</v>
          </cell>
          <cell r="E775">
            <v>219</v>
          </cell>
          <cell r="F775" t="str">
            <v>NORWELL</v>
          </cell>
          <cell r="G775">
            <v>285</v>
          </cell>
          <cell r="H775" t="str">
            <v>STOUGHTON</v>
          </cell>
          <cell r="J775">
            <v>122.11300925553215</v>
          </cell>
          <cell r="K775">
            <v>14713</v>
          </cell>
          <cell r="L775">
            <v>3253</v>
          </cell>
          <cell r="M775">
            <v>1188</v>
          </cell>
        </row>
        <row r="776">
          <cell r="B776">
            <v>488219293</v>
          </cell>
          <cell r="C776">
            <v>488219</v>
          </cell>
          <cell r="D776" t="str">
            <v>SOUTH SHORE</v>
          </cell>
          <cell r="E776">
            <v>219</v>
          </cell>
          <cell r="F776" t="str">
            <v>NORWELL</v>
          </cell>
          <cell r="G776">
            <v>293</v>
          </cell>
          <cell r="H776" t="str">
            <v>TAUNTON</v>
          </cell>
          <cell r="J776">
            <v>101.88440828185294</v>
          </cell>
          <cell r="K776">
            <v>21027</v>
          </cell>
          <cell r="L776">
            <v>396</v>
          </cell>
          <cell r="M776">
            <v>1188</v>
          </cell>
        </row>
        <row r="777">
          <cell r="B777">
            <v>488219336</v>
          </cell>
          <cell r="C777">
            <v>488219</v>
          </cell>
          <cell r="D777" t="str">
            <v>SOUTH SHORE</v>
          </cell>
          <cell r="E777">
            <v>219</v>
          </cell>
          <cell r="F777" t="str">
            <v>NORWELL</v>
          </cell>
          <cell r="G777">
            <v>336</v>
          </cell>
          <cell r="H777" t="str">
            <v>WEYMOUTH</v>
          </cell>
          <cell r="J777">
            <v>121.91405901318653</v>
          </cell>
          <cell r="K777">
            <v>14312</v>
          </cell>
          <cell r="L777">
            <v>3136</v>
          </cell>
          <cell r="M777">
            <v>1188</v>
          </cell>
        </row>
        <row r="778">
          <cell r="B778">
            <v>488219625</v>
          </cell>
          <cell r="C778">
            <v>488219</v>
          </cell>
          <cell r="D778" t="str">
            <v>SOUTH SHORE</v>
          </cell>
          <cell r="E778">
            <v>219</v>
          </cell>
          <cell r="F778" t="str">
            <v>NORWELL</v>
          </cell>
          <cell r="G778">
            <v>625</v>
          </cell>
          <cell r="H778" t="str">
            <v>BRIDGEWATER RAYNHAM</v>
          </cell>
          <cell r="J778">
            <v>106.82761610603377</v>
          </cell>
          <cell r="K778">
            <v>14374</v>
          </cell>
          <cell r="L778">
            <v>981</v>
          </cell>
          <cell r="M778">
            <v>1188</v>
          </cell>
        </row>
        <row r="779">
          <cell r="B779">
            <v>488219760</v>
          </cell>
          <cell r="C779">
            <v>488219</v>
          </cell>
          <cell r="D779" t="str">
            <v>SOUTH SHORE</v>
          </cell>
          <cell r="E779">
            <v>219</v>
          </cell>
          <cell r="F779" t="str">
            <v>NORWELL</v>
          </cell>
          <cell r="G779">
            <v>760</v>
          </cell>
          <cell r="H779" t="str">
            <v>SILVER LAKE</v>
          </cell>
          <cell r="J779">
            <v>131.98061331550198</v>
          </cell>
          <cell r="K779">
            <v>16415</v>
          </cell>
          <cell r="L779">
            <v>5250</v>
          </cell>
          <cell r="M779">
            <v>1188</v>
          </cell>
        </row>
        <row r="780">
          <cell r="B780">
            <v>488219780</v>
          </cell>
          <cell r="C780">
            <v>488219</v>
          </cell>
          <cell r="D780" t="str">
            <v>SOUTH SHORE</v>
          </cell>
          <cell r="E780">
            <v>219</v>
          </cell>
          <cell r="F780" t="str">
            <v>NORWELL</v>
          </cell>
          <cell r="G780">
            <v>780</v>
          </cell>
          <cell r="H780" t="str">
            <v>WHITMAN HANSON</v>
          </cell>
          <cell r="J780">
            <v>118.30149843937234</v>
          </cell>
          <cell r="K780">
            <v>13926</v>
          </cell>
          <cell r="L780">
            <v>2549</v>
          </cell>
          <cell r="M780">
            <v>1188</v>
          </cell>
        </row>
        <row r="781">
          <cell r="B781">
            <v>489020020</v>
          </cell>
          <cell r="C781">
            <v>489020</v>
          </cell>
          <cell r="D781" t="str">
            <v>STURGIS</v>
          </cell>
          <cell r="E781">
            <v>20</v>
          </cell>
          <cell r="F781" t="str">
            <v>BARNSTABLE</v>
          </cell>
          <cell r="G781">
            <v>20</v>
          </cell>
          <cell r="H781" t="str">
            <v>BARNSTABLE</v>
          </cell>
          <cell r="J781">
            <v>123.21613743462625</v>
          </cell>
          <cell r="K781">
            <v>15654</v>
          </cell>
          <cell r="L781">
            <v>3634</v>
          </cell>
          <cell r="M781">
            <v>1188</v>
          </cell>
        </row>
        <row r="782">
          <cell r="B782">
            <v>489020036</v>
          </cell>
          <cell r="C782">
            <v>489020</v>
          </cell>
          <cell r="D782" t="str">
            <v>STURGIS</v>
          </cell>
          <cell r="E782">
            <v>20</v>
          </cell>
          <cell r="F782" t="str">
            <v>BARNSTABLE</v>
          </cell>
          <cell r="G782">
            <v>36</v>
          </cell>
          <cell r="H782" t="str">
            <v>BOURNE</v>
          </cell>
          <cell r="J782">
            <v>151.79057481348462</v>
          </cell>
          <cell r="K782">
            <v>14437</v>
          </cell>
          <cell r="L782">
            <v>7477</v>
          </cell>
          <cell r="M782">
            <v>1188</v>
          </cell>
        </row>
        <row r="783">
          <cell r="B783">
            <v>489020082</v>
          </cell>
          <cell r="C783">
            <v>489020</v>
          </cell>
          <cell r="D783" t="str">
            <v>STURGIS</v>
          </cell>
          <cell r="E783">
            <v>20</v>
          </cell>
          <cell r="F783" t="str">
            <v>BARNSTABLE</v>
          </cell>
          <cell r="G783">
            <v>82</v>
          </cell>
          <cell r="H783" t="str">
            <v>DUXBURY</v>
          </cell>
          <cell r="J783">
            <v>146.91495818380517</v>
          </cell>
          <cell r="K783">
            <v>12989</v>
          </cell>
          <cell r="L783">
            <v>6094</v>
          </cell>
          <cell r="M783">
            <v>1188</v>
          </cell>
        </row>
        <row r="784">
          <cell r="B784">
            <v>489020096</v>
          </cell>
          <cell r="C784">
            <v>489020</v>
          </cell>
          <cell r="D784" t="str">
            <v>STURGIS</v>
          </cell>
          <cell r="E784">
            <v>20</v>
          </cell>
          <cell r="F784" t="str">
            <v>BARNSTABLE</v>
          </cell>
          <cell r="G784">
            <v>96</v>
          </cell>
          <cell r="H784" t="str">
            <v>FALMOUTH</v>
          </cell>
          <cell r="J784">
            <v>171.49085191866001</v>
          </cell>
          <cell r="K784">
            <v>14078</v>
          </cell>
          <cell r="L784">
            <v>10064</v>
          </cell>
          <cell r="M784">
            <v>1188</v>
          </cell>
        </row>
        <row r="785">
          <cell r="B785">
            <v>489020122</v>
          </cell>
          <cell r="C785">
            <v>489020</v>
          </cell>
          <cell r="D785" t="str">
            <v>STURGIS</v>
          </cell>
          <cell r="E785">
            <v>20</v>
          </cell>
          <cell r="F785" t="str">
            <v>BARNSTABLE</v>
          </cell>
          <cell r="G785">
            <v>122</v>
          </cell>
          <cell r="H785" t="str">
            <v>HANOVER</v>
          </cell>
          <cell r="J785">
            <v>135.90278194615237</v>
          </cell>
          <cell r="K785">
            <v>12989</v>
          </cell>
          <cell r="L785">
            <v>4663</v>
          </cell>
          <cell r="M785">
            <v>1188</v>
          </cell>
        </row>
        <row r="786">
          <cell r="B786">
            <v>489020172</v>
          </cell>
          <cell r="C786">
            <v>489020</v>
          </cell>
          <cell r="D786" t="str">
            <v>STURGIS</v>
          </cell>
          <cell r="E786">
            <v>20</v>
          </cell>
          <cell r="F786" t="str">
            <v>BARNSTABLE</v>
          </cell>
          <cell r="G786">
            <v>172</v>
          </cell>
          <cell r="H786" t="str">
            <v>MASHPEE</v>
          </cell>
          <cell r="J786">
            <v>165.85312311121146</v>
          </cell>
          <cell r="K786">
            <v>14445</v>
          </cell>
          <cell r="L786">
            <v>9512</v>
          </cell>
          <cell r="M786">
            <v>1188</v>
          </cell>
        </row>
        <row r="787">
          <cell r="B787">
            <v>489020197</v>
          </cell>
          <cell r="C787">
            <v>489020</v>
          </cell>
          <cell r="D787" t="str">
            <v>STURGIS</v>
          </cell>
          <cell r="E787">
            <v>20</v>
          </cell>
          <cell r="F787" t="str">
            <v>BARNSTABLE</v>
          </cell>
          <cell r="G787">
            <v>197</v>
          </cell>
          <cell r="H787" t="str">
            <v>NANTUCKET</v>
          </cell>
          <cell r="J787">
            <v>192.77369698783244</v>
          </cell>
          <cell r="K787">
            <v>12989</v>
          </cell>
          <cell r="L787">
            <v>12050</v>
          </cell>
          <cell r="M787">
            <v>1188</v>
          </cell>
        </row>
        <row r="788">
          <cell r="B788">
            <v>489020239</v>
          </cell>
          <cell r="C788">
            <v>489020</v>
          </cell>
          <cell r="D788" t="str">
            <v>STURGIS</v>
          </cell>
          <cell r="E788">
            <v>20</v>
          </cell>
          <cell r="F788" t="str">
            <v>BARNSTABLE</v>
          </cell>
          <cell r="G788">
            <v>239</v>
          </cell>
          <cell r="H788" t="str">
            <v>PLYMOUTH</v>
          </cell>
          <cell r="J788">
            <v>135.72176461952569</v>
          </cell>
          <cell r="K788">
            <v>13942</v>
          </cell>
          <cell r="L788">
            <v>4980</v>
          </cell>
          <cell r="M788">
            <v>1188</v>
          </cell>
        </row>
        <row r="789">
          <cell r="B789">
            <v>489020261</v>
          </cell>
          <cell r="C789">
            <v>489020</v>
          </cell>
          <cell r="D789" t="str">
            <v>STURGIS</v>
          </cell>
          <cell r="E789">
            <v>20</v>
          </cell>
          <cell r="F789" t="str">
            <v>BARNSTABLE</v>
          </cell>
          <cell r="G789">
            <v>261</v>
          </cell>
          <cell r="H789" t="str">
            <v>SANDWICH</v>
          </cell>
          <cell r="J789">
            <v>188.34300501385189</v>
          </cell>
          <cell r="K789">
            <v>13921</v>
          </cell>
          <cell r="L789">
            <v>12298</v>
          </cell>
          <cell r="M789">
            <v>1188</v>
          </cell>
        </row>
        <row r="790">
          <cell r="B790">
            <v>489020310</v>
          </cell>
          <cell r="C790">
            <v>489020</v>
          </cell>
          <cell r="D790" t="str">
            <v>STURGIS</v>
          </cell>
          <cell r="E790">
            <v>20</v>
          </cell>
          <cell r="F790" t="str">
            <v>BARNSTABLE</v>
          </cell>
          <cell r="G790">
            <v>310</v>
          </cell>
          <cell r="H790" t="str">
            <v>WAREHAM</v>
          </cell>
          <cell r="J790">
            <v>122.133023074626</v>
          </cell>
          <cell r="K790">
            <v>14724</v>
          </cell>
          <cell r="L790">
            <v>3259</v>
          </cell>
          <cell r="M790">
            <v>1188</v>
          </cell>
        </row>
        <row r="791">
          <cell r="B791">
            <v>489020645</v>
          </cell>
          <cell r="C791">
            <v>489020</v>
          </cell>
          <cell r="D791" t="str">
            <v>STURGIS</v>
          </cell>
          <cell r="E791">
            <v>20</v>
          </cell>
          <cell r="F791" t="str">
            <v>BARNSTABLE</v>
          </cell>
          <cell r="G791">
            <v>645</v>
          </cell>
          <cell r="H791" t="str">
            <v>DENNIS YARMOUTH</v>
          </cell>
          <cell r="J791">
            <v>125.97523134120566</v>
          </cell>
          <cell r="K791">
            <v>15651</v>
          </cell>
          <cell r="L791">
            <v>4065</v>
          </cell>
          <cell r="M791">
            <v>1188</v>
          </cell>
        </row>
        <row r="792">
          <cell r="B792">
            <v>489020660</v>
          </cell>
          <cell r="C792">
            <v>489020</v>
          </cell>
          <cell r="D792" t="str">
            <v>STURGIS</v>
          </cell>
          <cell r="E792">
            <v>20</v>
          </cell>
          <cell r="F792" t="str">
            <v>BARNSTABLE</v>
          </cell>
          <cell r="G792">
            <v>660</v>
          </cell>
          <cell r="H792" t="str">
            <v>NAUSET</v>
          </cell>
          <cell r="J792">
            <v>183.7344464728701</v>
          </cell>
          <cell r="K792">
            <v>14641</v>
          </cell>
          <cell r="L792">
            <v>12260</v>
          </cell>
          <cell r="M792">
            <v>1188</v>
          </cell>
        </row>
        <row r="793">
          <cell r="B793">
            <v>489020712</v>
          </cell>
          <cell r="C793">
            <v>489020</v>
          </cell>
          <cell r="D793" t="str">
            <v>STURGIS</v>
          </cell>
          <cell r="E793">
            <v>20</v>
          </cell>
          <cell r="F793" t="str">
            <v>BARNSTABLE</v>
          </cell>
          <cell r="G793">
            <v>712</v>
          </cell>
          <cell r="H793" t="str">
            <v>MONOMOY</v>
          </cell>
          <cell r="J793">
            <v>174.07042572679831</v>
          </cell>
          <cell r="K793">
            <v>14970</v>
          </cell>
          <cell r="L793">
            <v>11088</v>
          </cell>
          <cell r="M793">
            <v>1188</v>
          </cell>
        </row>
        <row r="794">
          <cell r="B794">
            <v>489020760</v>
          </cell>
          <cell r="C794">
            <v>489020</v>
          </cell>
          <cell r="D794" t="str">
            <v>STURGIS</v>
          </cell>
          <cell r="E794">
            <v>20</v>
          </cell>
          <cell r="F794" t="str">
            <v>BARNSTABLE</v>
          </cell>
          <cell r="G794">
            <v>760</v>
          </cell>
          <cell r="H794" t="str">
            <v>SILVER LAKE</v>
          </cell>
          <cell r="J794">
            <v>131.98061331550198</v>
          </cell>
          <cell r="K794">
            <v>12989</v>
          </cell>
          <cell r="L794">
            <v>4154</v>
          </cell>
          <cell r="M794">
            <v>1188</v>
          </cell>
        </row>
        <row r="795">
          <cell r="B795">
            <v>491095072</v>
          </cell>
          <cell r="C795">
            <v>491095</v>
          </cell>
          <cell r="D795" t="str">
            <v>ATLANTIS</v>
          </cell>
          <cell r="E795">
            <v>95</v>
          </cell>
          <cell r="F795" t="str">
            <v>FALL RIVER</v>
          </cell>
          <cell r="G795">
            <v>72</v>
          </cell>
          <cell r="H795" t="str">
            <v>DARTMOUTH</v>
          </cell>
          <cell r="J795">
            <v>131.97323230915757</v>
          </cell>
          <cell r="K795">
            <v>21060</v>
          </cell>
          <cell r="L795">
            <v>6734</v>
          </cell>
          <cell r="M795">
            <v>1188</v>
          </cell>
        </row>
        <row r="796">
          <cell r="B796">
            <v>491095095</v>
          </cell>
          <cell r="C796">
            <v>491095</v>
          </cell>
          <cell r="D796" t="str">
            <v>ATLANTIS</v>
          </cell>
          <cell r="E796">
            <v>95</v>
          </cell>
          <cell r="F796" t="str">
            <v>FALL RIVER</v>
          </cell>
          <cell r="G796">
            <v>95</v>
          </cell>
          <cell r="H796" t="str">
            <v>FALL RIVER</v>
          </cell>
          <cell r="J796">
            <v>100.58789250230713</v>
          </cell>
          <cell r="K796">
            <v>18693</v>
          </cell>
          <cell r="L796">
            <v>110</v>
          </cell>
          <cell r="M796">
            <v>1188</v>
          </cell>
        </row>
        <row r="797">
          <cell r="B797">
            <v>491095201</v>
          </cell>
          <cell r="C797">
            <v>491095</v>
          </cell>
          <cell r="D797" t="str">
            <v>ATLANTIS</v>
          </cell>
          <cell r="E797">
            <v>95</v>
          </cell>
          <cell r="F797" t="str">
            <v>FALL RIVER</v>
          </cell>
          <cell r="G797">
            <v>201</v>
          </cell>
          <cell r="H797" t="str">
            <v>NEW BEDFORD</v>
          </cell>
          <cell r="J797">
            <v>100</v>
          </cell>
          <cell r="K797">
            <v>21868</v>
          </cell>
          <cell r="L797">
            <v>0</v>
          </cell>
          <cell r="M797">
            <v>1188</v>
          </cell>
        </row>
        <row r="798">
          <cell r="B798">
            <v>491095265</v>
          </cell>
          <cell r="C798">
            <v>491095</v>
          </cell>
          <cell r="D798" t="str">
            <v>ATLANTIS</v>
          </cell>
          <cell r="E798">
            <v>95</v>
          </cell>
          <cell r="F798" t="str">
            <v>FALL RIVER</v>
          </cell>
          <cell r="G798">
            <v>265</v>
          </cell>
          <cell r="H798" t="str">
            <v>SEEKONK</v>
          </cell>
          <cell r="J798">
            <v>138.4296564373937</v>
          </cell>
          <cell r="K798">
            <v>11091</v>
          </cell>
          <cell r="L798">
            <v>4262</v>
          </cell>
          <cell r="M798">
            <v>1188</v>
          </cell>
        </row>
        <row r="799">
          <cell r="B799">
            <v>491095273</v>
          </cell>
          <cell r="C799">
            <v>491095</v>
          </cell>
          <cell r="D799" t="str">
            <v>ATLANTIS</v>
          </cell>
          <cell r="E799">
            <v>95</v>
          </cell>
          <cell r="F799" t="str">
            <v>FALL RIVER</v>
          </cell>
          <cell r="G799">
            <v>273</v>
          </cell>
          <cell r="H799" t="str">
            <v>SOMERSET</v>
          </cell>
          <cell r="J799">
            <v>141.91127875759335</v>
          </cell>
          <cell r="K799">
            <v>13652</v>
          </cell>
          <cell r="L799">
            <v>5722</v>
          </cell>
          <cell r="M799">
            <v>1188</v>
          </cell>
        </row>
        <row r="800">
          <cell r="B800">
            <v>491095292</v>
          </cell>
          <cell r="C800">
            <v>491095</v>
          </cell>
          <cell r="D800" t="str">
            <v>ATLANTIS</v>
          </cell>
          <cell r="E800">
            <v>95</v>
          </cell>
          <cell r="F800" t="str">
            <v>FALL RIVER</v>
          </cell>
          <cell r="G800">
            <v>292</v>
          </cell>
          <cell r="H800" t="str">
            <v>SWANSEA</v>
          </cell>
          <cell r="J800">
            <v>128.81005092015997</v>
          </cell>
          <cell r="K800">
            <v>16079</v>
          </cell>
          <cell r="L800">
            <v>4632</v>
          </cell>
          <cell r="M800">
            <v>1188</v>
          </cell>
        </row>
        <row r="801">
          <cell r="B801">
            <v>491095331</v>
          </cell>
          <cell r="C801">
            <v>491095</v>
          </cell>
          <cell r="D801" t="str">
            <v>ATLANTIS</v>
          </cell>
          <cell r="E801">
            <v>95</v>
          </cell>
          <cell r="F801" t="str">
            <v>FALL RIVER</v>
          </cell>
          <cell r="G801">
            <v>331</v>
          </cell>
          <cell r="H801" t="str">
            <v>WESTPORT</v>
          </cell>
          <cell r="J801">
            <v>119.08546732385578</v>
          </cell>
          <cell r="K801">
            <v>15178</v>
          </cell>
          <cell r="L801">
            <v>2897</v>
          </cell>
          <cell r="M801">
            <v>1188</v>
          </cell>
        </row>
        <row r="802">
          <cell r="B802">
            <v>491095665</v>
          </cell>
          <cell r="C802">
            <v>491095</v>
          </cell>
          <cell r="D802" t="str">
            <v>ATLANTIS</v>
          </cell>
          <cell r="E802">
            <v>95</v>
          </cell>
          <cell r="F802" t="str">
            <v>FALL RIVER</v>
          </cell>
          <cell r="G802">
            <v>665</v>
          </cell>
          <cell r="H802" t="str">
            <v>FREETOWN LAKEVILLE</v>
          </cell>
          <cell r="J802">
            <v>119.05614272278928</v>
          </cell>
          <cell r="K802">
            <v>14176</v>
          </cell>
          <cell r="L802">
            <v>2701</v>
          </cell>
          <cell r="M802">
            <v>1188</v>
          </cell>
        </row>
        <row r="803">
          <cell r="B803">
            <v>491095763</v>
          </cell>
          <cell r="C803">
            <v>491095</v>
          </cell>
          <cell r="D803" t="str">
            <v>ATLANTIS</v>
          </cell>
          <cell r="E803">
            <v>95</v>
          </cell>
          <cell r="F803" t="str">
            <v>FALL RIVER</v>
          </cell>
          <cell r="G803">
            <v>763</v>
          </cell>
          <cell r="H803" t="str">
            <v>SOMERSET BERKLEY</v>
          </cell>
          <cell r="J803">
            <v>129.9700639808209</v>
          </cell>
          <cell r="K803">
            <v>14876</v>
          </cell>
          <cell r="L803">
            <v>4458</v>
          </cell>
          <cell r="M803">
            <v>1188</v>
          </cell>
        </row>
        <row r="804">
          <cell r="B804">
            <v>492281061</v>
          </cell>
          <cell r="C804">
            <v>492281</v>
          </cell>
          <cell r="D804" t="str">
            <v>MARTIN LUTHER KING JR CS OF EXCELLENCE</v>
          </cell>
          <cell r="E804">
            <v>281</v>
          </cell>
          <cell r="F804" t="str">
            <v>SPRINGFIELD</v>
          </cell>
          <cell r="G804">
            <v>61</v>
          </cell>
          <cell r="H804" t="str">
            <v>CHICOPEE</v>
          </cell>
          <cell r="J804">
            <v>110.40502928837481</v>
          </cell>
          <cell r="K804">
            <v>15773</v>
          </cell>
          <cell r="L804">
            <v>1641</v>
          </cell>
          <cell r="M804">
            <v>1188</v>
          </cell>
        </row>
        <row r="805">
          <cell r="B805">
            <v>492281086</v>
          </cell>
          <cell r="C805">
            <v>492281</v>
          </cell>
          <cell r="D805" t="str">
            <v>MARTIN LUTHER KING JR CS OF EXCELLENCE</v>
          </cell>
          <cell r="E805">
            <v>281</v>
          </cell>
          <cell r="F805" t="str">
            <v>SPRINGFIELD</v>
          </cell>
          <cell r="G805">
            <v>86</v>
          </cell>
          <cell r="H805" t="str">
            <v>EASTHAMPTON</v>
          </cell>
          <cell r="J805">
            <v>115.45248310009183</v>
          </cell>
          <cell r="K805">
            <v>11462</v>
          </cell>
          <cell r="L805">
            <v>1771</v>
          </cell>
          <cell r="M805">
            <v>1188</v>
          </cell>
        </row>
        <row r="806">
          <cell r="B806">
            <v>492281087</v>
          </cell>
          <cell r="C806">
            <v>492281</v>
          </cell>
          <cell r="D806" t="str">
            <v>MARTIN LUTHER KING JR CS OF EXCELLENCE</v>
          </cell>
          <cell r="E806">
            <v>281</v>
          </cell>
          <cell r="F806" t="str">
            <v>SPRINGFIELD</v>
          </cell>
          <cell r="G806">
            <v>87</v>
          </cell>
          <cell r="H806" t="str">
            <v>EAST LONGMEADOW</v>
          </cell>
          <cell r="J806">
            <v>131.09126401824184</v>
          </cell>
          <cell r="K806">
            <v>17096</v>
          </cell>
          <cell r="L806">
            <v>5315</v>
          </cell>
          <cell r="M806">
            <v>1188</v>
          </cell>
        </row>
        <row r="807">
          <cell r="B807">
            <v>492281137</v>
          </cell>
          <cell r="C807">
            <v>492281</v>
          </cell>
          <cell r="D807" t="str">
            <v>MARTIN LUTHER KING JR CS OF EXCELLENCE</v>
          </cell>
          <cell r="E807">
            <v>281</v>
          </cell>
          <cell r="F807" t="str">
            <v>SPRINGFIELD</v>
          </cell>
          <cell r="G807">
            <v>137</v>
          </cell>
          <cell r="H807" t="str">
            <v>HOLYOKE</v>
          </cell>
          <cell r="J807">
            <v>103.07431558534392</v>
          </cell>
          <cell r="K807">
            <v>20986</v>
          </cell>
          <cell r="L807">
            <v>645</v>
          </cell>
          <cell r="M807">
            <v>1188</v>
          </cell>
        </row>
        <row r="808">
          <cell r="B808">
            <v>492281281</v>
          </cell>
          <cell r="C808">
            <v>492281</v>
          </cell>
          <cell r="D808" t="str">
            <v>MARTIN LUTHER KING JR CS OF EXCELLENCE</v>
          </cell>
          <cell r="E808">
            <v>281</v>
          </cell>
          <cell r="F808" t="str">
            <v>SPRINGFIELD</v>
          </cell>
          <cell r="G808">
            <v>281</v>
          </cell>
          <cell r="H808" t="str">
            <v>SPRINGFIELD</v>
          </cell>
          <cell r="J808">
            <v>100.01046051748537</v>
          </cell>
          <cell r="K808">
            <v>20318</v>
          </cell>
          <cell r="L808">
            <v>2</v>
          </cell>
          <cell r="M808">
            <v>1188</v>
          </cell>
        </row>
        <row r="809">
          <cell r="B809">
            <v>492281325</v>
          </cell>
          <cell r="C809">
            <v>492281</v>
          </cell>
          <cell r="D809" t="str">
            <v>MARTIN LUTHER KING JR CS OF EXCELLENCE</v>
          </cell>
          <cell r="E809">
            <v>281</v>
          </cell>
          <cell r="F809" t="str">
            <v>SPRINGFIELD</v>
          </cell>
          <cell r="G809">
            <v>325</v>
          </cell>
          <cell r="H809" t="str">
            <v>WESTFIELD</v>
          </cell>
          <cell r="J809">
            <v>106.75824342348001</v>
          </cell>
          <cell r="K809">
            <v>18684</v>
          </cell>
          <cell r="L809">
            <v>1263</v>
          </cell>
          <cell r="M809">
            <v>1188</v>
          </cell>
        </row>
        <row r="810">
          <cell r="B810">
            <v>492281332</v>
          </cell>
          <cell r="C810">
            <v>492281</v>
          </cell>
          <cell r="D810" t="str">
            <v>MARTIN LUTHER KING JR CS OF EXCELLENCE</v>
          </cell>
          <cell r="E810">
            <v>281</v>
          </cell>
          <cell r="F810" t="str">
            <v>SPRINGFIELD</v>
          </cell>
          <cell r="G810">
            <v>332</v>
          </cell>
          <cell r="H810" t="str">
            <v>WEST SPRINGFIELD</v>
          </cell>
          <cell r="J810">
            <v>102.9576077934295</v>
          </cell>
          <cell r="K810">
            <v>17633</v>
          </cell>
          <cell r="L810">
            <v>522</v>
          </cell>
          <cell r="M810">
            <v>1188</v>
          </cell>
        </row>
        <row r="811">
          <cell r="B811">
            <v>493057035</v>
          </cell>
          <cell r="C811">
            <v>493057</v>
          </cell>
          <cell r="D811" t="str">
            <v>PHOENIX ACADEMY CHELSEA</v>
          </cell>
          <cell r="E811">
            <v>57</v>
          </cell>
          <cell r="F811" t="str">
            <v>CHELSEA</v>
          </cell>
          <cell r="G811">
            <v>35</v>
          </cell>
          <cell r="H811" t="str">
            <v>BOSTON</v>
          </cell>
          <cell r="J811">
            <v>135.56595250855173</v>
          </cell>
          <cell r="K811">
            <v>23718</v>
          </cell>
          <cell r="L811">
            <v>8436</v>
          </cell>
          <cell r="M811">
            <v>1188</v>
          </cell>
        </row>
        <row r="812">
          <cell r="B812">
            <v>493057044</v>
          </cell>
          <cell r="C812">
            <v>493057</v>
          </cell>
          <cell r="D812" t="str">
            <v>PHOENIX ACADEMY CHELSEA</v>
          </cell>
          <cell r="E812">
            <v>57</v>
          </cell>
          <cell r="F812" t="str">
            <v>CHELSEA</v>
          </cell>
          <cell r="G812">
            <v>44</v>
          </cell>
          <cell r="H812" t="str">
            <v>BROCKTON</v>
          </cell>
          <cell r="J812">
            <v>100</v>
          </cell>
          <cell r="K812">
            <v>17077</v>
          </cell>
          <cell r="L812">
            <v>0</v>
          </cell>
          <cell r="M812">
            <v>1188</v>
          </cell>
        </row>
        <row r="813">
          <cell r="B813">
            <v>493057057</v>
          </cell>
          <cell r="C813">
            <v>493057</v>
          </cell>
          <cell r="D813" t="str">
            <v>PHOENIX ACADEMY CHELSEA</v>
          </cell>
          <cell r="E813">
            <v>57</v>
          </cell>
          <cell r="F813" t="str">
            <v>CHELSEA</v>
          </cell>
          <cell r="G813">
            <v>57</v>
          </cell>
          <cell r="H813" t="str">
            <v>CHELSEA</v>
          </cell>
          <cell r="J813">
            <v>105.01314606207856</v>
          </cell>
          <cell r="K813">
            <v>24597</v>
          </cell>
          <cell r="L813">
            <v>1233</v>
          </cell>
          <cell r="M813">
            <v>1188</v>
          </cell>
        </row>
        <row r="814">
          <cell r="B814">
            <v>493057093</v>
          </cell>
          <cell r="C814">
            <v>493057</v>
          </cell>
          <cell r="D814" t="str">
            <v>PHOENIX ACADEMY CHELSEA</v>
          </cell>
          <cell r="E814">
            <v>57</v>
          </cell>
          <cell r="F814" t="str">
            <v>CHELSEA</v>
          </cell>
          <cell r="G814">
            <v>93</v>
          </cell>
          <cell r="H814" t="str">
            <v>EVERETT</v>
          </cell>
          <cell r="J814">
            <v>100.40533474721023</v>
          </cell>
          <cell r="K814">
            <v>24417</v>
          </cell>
          <cell r="L814">
            <v>99</v>
          </cell>
          <cell r="M814">
            <v>1188</v>
          </cell>
        </row>
        <row r="815">
          <cell r="B815">
            <v>493057100</v>
          </cell>
          <cell r="C815">
            <v>493057</v>
          </cell>
          <cell r="D815" t="str">
            <v>PHOENIX ACADEMY CHELSEA</v>
          </cell>
          <cell r="E815">
            <v>57</v>
          </cell>
          <cell r="F815" t="str">
            <v>CHELSEA</v>
          </cell>
          <cell r="G815">
            <v>100</v>
          </cell>
          <cell r="H815" t="str">
            <v>FRAMINGHAM</v>
          </cell>
          <cell r="J815">
            <v>127.0063919760279</v>
          </cell>
          <cell r="K815">
            <v>21472</v>
          </cell>
          <cell r="L815">
            <v>5799</v>
          </cell>
          <cell r="M815">
            <v>1188</v>
          </cell>
        </row>
        <row r="816">
          <cell r="B816">
            <v>493057149</v>
          </cell>
          <cell r="C816">
            <v>493057</v>
          </cell>
          <cell r="D816" t="str">
            <v>PHOENIX ACADEMY CHELSEA</v>
          </cell>
          <cell r="E816">
            <v>57</v>
          </cell>
          <cell r="F816" t="str">
            <v>CHELSEA</v>
          </cell>
          <cell r="G816">
            <v>149</v>
          </cell>
          <cell r="H816" t="str">
            <v>LAWRENCE</v>
          </cell>
          <cell r="J816">
            <v>102.28437339985344</v>
          </cell>
          <cell r="K816">
            <v>23260</v>
          </cell>
          <cell r="L816">
            <v>531</v>
          </cell>
          <cell r="M816">
            <v>1188</v>
          </cell>
        </row>
        <row r="817">
          <cell r="B817">
            <v>493057163</v>
          </cell>
          <cell r="C817">
            <v>493057</v>
          </cell>
          <cell r="D817" t="str">
            <v>PHOENIX ACADEMY CHELSEA</v>
          </cell>
          <cell r="E817">
            <v>57</v>
          </cell>
          <cell r="F817" t="str">
            <v>CHELSEA</v>
          </cell>
          <cell r="G817">
            <v>163</v>
          </cell>
          <cell r="H817" t="str">
            <v>LYNN</v>
          </cell>
          <cell r="J817">
            <v>100.01346280490802</v>
          </cell>
          <cell r="K817">
            <v>20602</v>
          </cell>
          <cell r="L817">
            <v>3</v>
          </cell>
          <cell r="M817">
            <v>1188</v>
          </cell>
        </row>
        <row r="818">
          <cell r="B818">
            <v>493057165</v>
          </cell>
          <cell r="C818">
            <v>493057</v>
          </cell>
          <cell r="D818" t="str">
            <v>PHOENIX ACADEMY CHELSEA</v>
          </cell>
          <cell r="E818">
            <v>57</v>
          </cell>
          <cell r="F818" t="str">
            <v>CHELSEA</v>
          </cell>
          <cell r="G818">
            <v>165</v>
          </cell>
          <cell r="H818" t="str">
            <v>MALDEN</v>
          </cell>
          <cell r="J818">
            <v>100</v>
          </cell>
          <cell r="K818">
            <v>17079</v>
          </cell>
          <cell r="L818">
            <v>0</v>
          </cell>
          <cell r="M818">
            <v>1188</v>
          </cell>
        </row>
        <row r="819">
          <cell r="B819">
            <v>493057168</v>
          </cell>
          <cell r="C819">
            <v>493057</v>
          </cell>
          <cell r="D819" t="str">
            <v>PHOENIX ACADEMY CHELSEA</v>
          </cell>
          <cell r="E819">
            <v>57</v>
          </cell>
          <cell r="F819" t="str">
            <v>CHELSEA</v>
          </cell>
          <cell r="G819">
            <v>168</v>
          </cell>
          <cell r="H819" t="str">
            <v>MARBLEHEAD</v>
          </cell>
          <cell r="J819">
            <v>171.82301041279283</v>
          </cell>
          <cell r="K819">
            <v>21882</v>
          </cell>
          <cell r="L819">
            <v>15716</v>
          </cell>
          <cell r="M819">
            <v>1188</v>
          </cell>
        </row>
        <row r="820">
          <cell r="B820">
            <v>493057176</v>
          </cell>
          <cell r="C820">
            <v>493057</v>
          </cell>
          <cell r="D820" t="str">
            <v>PHOENIX ACADEMY CHELSEA</v>
          </cell>
          <cell r="E820">
            <v>57</v>
          </cell>
          <cell r="F820" t="str">
            <v>CHELSEA</v>
          </cell>
          <cell r="G820">
            <v>176</v>
          </cell>
          <cell r="H820" t="str">
            <v>MEDFORD</v>
          </cell>
          <cell r="J820">
            <v>132.29061594509275</v>
          </cell>
          <cell r="K820">
            <v>18717</v>
          </cell>
          <cell r="L820">
            <v>6044</v>
          </cell>
          <cell r="M820">
            <v>1188</v>
          </cell>
        </row>
        <row r="821">
          <cell r="B821">
            <v>493057207</v>
          </cell>
          <cell r="C821">
            <v>493057</v>
          </cell>
          <cell r="D821" t="str">
            <v>PHOENIX ACADEMY CHELSEA</v>
          </cell>
          <cell r="E821">
            <v>57</v>
          </cell>
          <cell r="F821" t="str">
            <v>CHELSEA</v>
          </cell>
          <cell r="G821">
            <v>207</v>
          </cell>
          <cell r="H821" t="str">
            <v>NEWTON</v>
          </cell>
          <cell r="J821">
            <v>183.88306106542453</v>
          </cell>
          <cell r="K821">
            <v>13387</v>
          </cell>
          <cell r="L821">
            <v>11229</v>
          </cell>
          <cell r="M821">
            <v>1188</v>
          </cell>
        </row>
        <row r="822">
          <cell r="B822">
            <v>493057244</v>
          </cell>
          <cell r="C822">
            <v>493057</v>
          </cell>
          <cell r="D822" t="str">
            <v>PHOENIX ACADEMY CHELSEA</v>
          </cell>
          <cell r="E822">
            <v>57</v>
          </cell>
          <cell r="F822" t="str">
            <v>CHELSEA</v>
          </cell>
          <cell r="G822">
            <v>244</v>
          </cell>
          <cell r="H822" t="str">
            <v>RANDOLPH</v>
          </cell>
          <cell r="J822">
            <v>124.17352811526767</v>
          </cell>
          <cell r="K822">
            <v>21472</v>
          </cell>
          <cell r="L822">
            <v>5191</v>
          </cell>
          <cell r="M822">
            <v>1188</v>
          </cell>
        </row>
        <row r="823">
          <cell r="B823">
            <v>493057248</v>
          </cell>
          <cell r="C823">
            <v>493057</v>
          </cell>
          <cell r="D823" t="str">
            <v>PHOENIX ACADEMY CHELSEA</v>
          </cell>
          <cell r="E823">
            <v>57</v>
          </cell>
          <cell r="F823" t="str">
            <v>CHELSEA</v>
          </cell>
          <cell r="G823">
            <v>248</v>
          </cell>
          <cell r="H823" t="str">
            <v>REVERE</v>
          </cell>
          <cell r="J823">
            <v>103.76683019250743</v>
          </cell>
          <cell r="K823">
            <v>23373</v>
          </cell>
          <cell r="L823">
            <v>880</v>
          </cell>
          <cell r="M823">
            <v>1188</v>
          </cell>
        </row>
        <row r="824">
          <cell r="B824">
            <v>493057262</v>
          </cell>
          <cell r="C824">
            <v>493057</v>
          </cell>
          <cell r="D824" t="str">
            <v>PHOENIX ACADEMY CHELSEA</v>
          </cell>
          <cell r="E824">
            <v>57</v>
          </cell>
          <cell r="F824" t="str">
            <v>CHELSEA</v>
          </cell>
          <cell r="G824">
            <v>262</v>
          </cell>
          <cell r="H824" t="str">
            <v>SAUGUS</v>
          </cell>
          <cell r="J824">
            <v>101.04969328352608</v>
          </cell>
          <cell r="K824">
            <v>21472</v>
          </cell>
          <cell r="L824">
            <v>225</v>
          </cell>
          <cell r="M824">
            <v>1188</v>
          </cell>
        </row>
        <row r="825">
          <cell r="B825">
            <v>493057274</v>
          </cell>
          <cell r="C825">
            <v>493057</v>
          </cell>
          <cell r="D825" t="str">
            <v>PHOENIX ACADEMY CHELSEA</v>
          </cell>
          <cell r="E825">
            <v>57</v>
          </cell>
          <cell r="F825" t="str">
            <v>CHELSEA</v>
          </cell>
          <cell r="G825">
            <v>274</v>
          </cell>
          <cell r="H825" t="str">
            <v>SOMERVILLE</v>
          </cell>
          <cell r="J825">
            <v>151.42701710383452</v>
          </cell>
          <cell r="K825">
            <v>24607</v>
          </cell>
          <cell r="L825">
            <v>12655</v>
          </cell>
          <cell r="M825">
            <v>1188</v>
          </cell>
        </row>
        <row r="826">
          <cell r="B826">
            <v>493057346</v>
          </cell>
          <cell r="C826">
            <v>493057</v>
          </cell>
          <cell r="D826" t="str">
            <v>PHOENIX ACADEMY CHELSEA</v>
          </cell>
          <cell r="E826">
            <v>57</v>
          </cell>
          <cell r="F826" t="str">
            <v>CHELSEA</v>
          </cell>
          <cell r="G826">
            <v>346</v>
          </cell>
          <cell r="H826" t="str">
            <v>WINTHROP</v>
          </cell>
          <cell r="J826">
            <v>115.75033637783379</v>
          </cell>
          <cell r="K826">
            <v>22202</v>
          </cell>
          <cell r="L826">
            <v>3497</v>
          </cell>
          <cell r="M826">
            <v>1188</v>
          </cell>
        </row>
        <row r="827">
          <cell r="B827">
            <v>494093035</v>
          </cell>
          <cell r="C827">
            <v>494093</v>
          </cell>
          <cell r="D827" t="str">
            <v>PIONEER CS OF SCIENCE</v>
          </cell>
          <cell r="E827">
            <v>93</v>
          </cell>
          <cell r="F827" t="str">
            <v>EVERETT</v>
          </cell>
          <cell r="G827">
            <v>35</v>
          </cell>
          <cell r="H827" t="str">
            <v>BOSTON</v>
          </cell>
          <cell r="J827">
            <v>135.56595250855173</v>
          </cell>
          <cell r="K827">
            <v>21999</v>
          </cell>
          <cell r="L827">
            <v>7824</v>
          </cell>
          <cell r="M827">
            <v>1188</v>
          </cell>
        </row>
        <row r="828">
          <cell r="B828">
            <v>494093049</v>
          </cell>
          <cell r="C828">
            <v>494093</v>
          </cell>
          <cell r="D828" t="str">
            <v>PIONEER CS OF SCIENCE</v>
          </cell>
          <cell r="E828">
            <v>93</v>
          </cell>
          <cell r="F828" t="str">
            <v>EVERETT</v>
          </cell>
          <cell r="G828">
            <v>49</v>
          </cell>
          <cell r="H828" t="str">
            <v>CAMBRIDGE</v>
          </cell>
          <cell r="J828">
            <v>224.30682825570392</v>
          </cell>
          <cell r="K828">
            <v>20405</v>
          </cell>
          <cell r="L828">
            <v>25365</v>
          </cell>
          <cell r="M828">
            <v>1188</v>
          </cell>
        </row>
        <row r="829">
          <cell r="B829">
            <v>494093056</v>
          </cell>
          <cell r="C829">
            <v>494093</v>
          </cell>
          <cell r="D829" t="str">
            <v>PIONEER CS OF SCIENCE</v>
          </cell>
          <cell r="E829">
            <v>93</v>
          </cell>
          <cell r="F829" t="str">
            <v>EVERETT</v>
          </cell>
          <cell r="G829">
            <v>56</v>
          </cell>
          <cell r="H829" t="str">
            <v>CHELMSFORD</v>
          </cell>
          <cell r="J829">
            <v>131.80375185873373</v>
          </cell>
          <cell r="K829">
            <v>13418</v>
          </cell>
          <cell r="L829">
            <v>4267</v>
          </cell>
          <cell r="M829">
            <v>1188</v>
          </cell>
        </row>
        <row r="830">
          <cell r="B830">
            <v>494093057</v>
          </cell>
          <cell r="C830">
            <v>494093</v>
          </cell>
          <cell r="D830" t="str">
            <v>PIONEER CS OF SCIENCE</v>
          </cell>
          <cell r="E830">
            <v>93</v>
          </cell>
          <cell r="F830" t="str">
            <v>EVERETT</v>
          </cell>
          <cell r="G830">
            <v>57</v>
          </cell>
          <cell r="H830" t="str">
            <v>CHELSEA</v>
          </cell>
          <cell r="J830">
            <v>105.01314606207856</v>
          </cell>
          <cell r="K830">
            <v>19993</v>
          </cell>
          <cell r="L830">
            <v>1002</v>
          </cell>
          <cell r="M830">
            <v>1188</v>
          </cell>
        </row>
        <row r="831">
          <cell r="B831">
            <v>494093071</v>
          </cell>
          <cell r="C831">
            <v>494093</v>
          </cell>
          <cell r="D831" t="str">
            <v>PIONEER CS OF SCIENCE</v>
          </cell>
          <cell r="E831">
            <v>93</v>
          </cell>
          <cell r="F831" t="str">
            <v>EVERETT</v>
          </cell>
          <cell r="G831">
            <v>71</v>
          </cell>
          <cell r="H831" t="str">
            <v>DANVERS</v>
          </cell>
          <cell r="J831">
            <v>142.37946411092057</v>
          </cell>
          <cell r="K831">
            <v>12625</v>
          </cell>
          <cell r="L831">
            <v>5350</v>
          </cell>
          <cell r="M831">
            <v>1188</v>
          </cell>
        </row>
        <row r="832">
          <cell r="B832">
            <v>494093093</v>
          </cell>
          <cell r="C832">
            <v>494093</v>
          </cell>
          <cell r="D832" t="str">
            <v>PIONEER CS OF SCIENCE</v>
          </cell>
          <cell r="E832">
            <v>93</v>
          </cell>
          <cell r="F832" t="str">
            <v>EVERETT</v>
          </cell>
          <cell r="G832">
            <v>93</v>
          </cell>
          <cell r="H832" t="str">
            <v>EVERETT</v>
          </cell>
          <cell r="J832">
            <v>100.40533474721023</v>
          </cell>
          <cell r="K832">
            <v>18221</v>
          </cell>
          <cell r="L832">
            <v>74</v>
          </cell>
          <cell r="M832">
            <v>1188</v>
          </cell>
        </row>
        <row r="833">
          <cell r="B833">
            <v>494093097</v>
          </cell>
          <cell r="C833">
            <v>494093</v>
          </cell>
          <cell r="D833" t="str">
            <v>PIONEER CS OF SCIENCE</v>
          </cell>
          <cell r="E833">
            <v>93</v>
          </cell>
          <cell r="F833" t="str">
            <v>EVERETT</v>
          </cell>
          <cell r="G833">
            <v>97</v>
          </cell>
          <cell r="H833" t="str">
            <v>FITCHBURG</v>
          </cell>
          <cell r="J833">
            <v>100.72245271080756</v>
          </cell>
          <cell r="K833">
            <v>22674</v>
          </cell>
          <cell r="L833">
            <v>164</v>
          </cell>
          <cell r="M833">
            <v>1188</v>
          </cell>
        </row>
        <row r="834">
          <cell r="B834">
            <v>494093128</v>
          </cell>
          <cell r="C834">
            <v>494093</v>
          </cell>
          <cell r="D834" t="str">
            <v>PIONEER CS OF SCIENCE</v>
          </cell>
          <cell r="E834">
            <v>93</v>
          </cell>
          <cell r="F834" t="str">
            <v>EVERETT</v>
          </cell>
          <cell r="G834">
            <v>128</v>
          </cell>
          <cell r="H834" t="str">
            <v>HAVERHILL</v>
          </cell>
          <cell r="J834">
            <v>105.45296695844748</v>
          </cell>
          <cell r="K834">
            <v>11443</v>
          </cell>
          <cell r="L834">
            <v>624</v>
          </cell>
          <cell r="M834">
            <v>1188</v>
          </cell>
        </row>
        <row r="835">
          <cell r="B835">
            <v>494093149</v>
          </cell>
          <cell r="C835">
            <v>494093</v>
          </cell>
          <cell r="D835" t="str">
            <v>PIONEER CS OF SCIENCE</v>
          </cell>
          <cell r="E835">
            <v>93</v>
          </cell>
          <cell r="F835" t="str">
            <v>EVERETT</v>
          </cell>
          <cell r="G835">
            <v>149</v>
          </cell>
          <cell r="H835" t="str">
            <v>LAWRENCE</v>
          </cell>
          <cell r="J835">
            <v>102.28437339985344</v>
          </cell>
          <cell r="K835">
            <v>21340</v>
          </cell>
          <cell r="L835">
            <v>487</v>
          </cell>
          <cell r="M835">
            <v>1188</v>
          </cell>
        </row>
        <row r="836">
          <cell r="B836">
            <v>494093163</v>
          </cell>
          <cell r="C836">
            <v>494093</v>
          </cell>
          <cell r="D836" t="str">
            <v>PIONEER CS OF SCIENCE</v>
          </cell>
          <cell r="E836">
            <v>93</v>
          </cell>
          <cell r="F836" t="str">
            <v>EVERETT</v>
          </cell>
          <cell r="G836">
            <v>163</v>
          </cell>
          <cell r="H836" t="str">
            <v>LYNN</v>
          </cell>
          <cell r="J836">
            <v>100.01346280490802</v>
          </cell>
          <cell r="K836">
            <v>19302</v>
          </cell>
          <cell r="L836">
            <v>3</v>
          </cell>
          <cell r="M836">
            <v>1188</v>
          </cell>
        </row>
        <row r="837">
          <cell r="B837">
            <v>494093165</v>
          </cell>
          <cell r="C837">
            <v>494093</v>
          </cell>
          <cell r="D837" t="str">
            <v>PIONEER CS OF SCIENCE</v>
          </cell>
          <cell r="E837">
            <v>93</v>
          </cell>
          <cell r="F837" t="str">
            <v>EVERETT</v>
          </cell>
          <cell r="G837">
            <v>165</v>
          </cell>
          <cell r="H837" t="str">
            <v>MALDEN</v>
          </cell>
          <cell r="J837">
            <v>100</v>
          </cell>
          <cell r="K837">
            <v>17447</v>
          </cell>
          <cell r="L837">
            <v>0</v>
          </cell>
          <cell r="M837">
            <v>1188</v>
          </cell>
        </row>
        <row r="838">
          <cell r="B838">
            <v>494093176</v>
          </cell>
          <cell r="C838">
            <v>494093</v>
          </cell>
          <cell r="D838" t="str">
            <v>PIONEER CS OF SCIENCE</v>
          </cell>
          <cell r="E838">
            <v>93</v>
          </cell>
          <cell r="F838" t="str">
            <v>EVERETT</v>
          </cell>
          <cell r="G838">
            <v>176</v>
          </cell>
          <cell r="H838" t="str">
            <v>MEDFORD</v>
          </cell>
          <cell r="J838">
            <v>132.29061594509275</v>
          </cell>
          <cell r="K838">
            <v>19045</v>
          </cell>
          <cell r="L838">
            <v>6150</v>
          </cell>
          <cell r="M838">
            <v>1188</v>
          </cell>
        </row>
        <row r="839">
          <cell r="B839">
            <v>494093178</v>
          </cell>
          <cell r="C839">
            <v>494093</v>
          </cell>
          <cell r="D839" t="str">
            <v>PIONEER CS OF SCIENCE</v>
          </cell>
          <cell r="E839">
            <v>93</v>
          </cell>
          <cell r="F839" t="str">
            <v>EVERETT</v>
          </cell>
          <cell r="G839">
            <v>178</v>
          </cell>
          <cell r="H839" t="str">
            <v>MELROSE</v>
          </cell>
          <cell r="J839">
            <v>113.06120803359674</v>
          </cell>
          <cell r="K839">
            <v>12429</v>
          </cell>
          <cell r="L839">
            <v>1623</v>
          </cell>
          <cell r="M839">
            <v>1188</v>
          </cell>
        </row>
        <row r="840">
          <cell r="B840">
            <v>494093181</v>
          </cell>
          <cell r="C840">
            <v>494093</v>
          </cell>
          <cell r="D840" t="str">
            <v>PIONEER CS OF SCIENCE</v>
          </cell>
          <cell r="E840">
            <v>93</v>
          </cell>
          <cell r="F840" t="str">
            <v>EVERETT</v>
          </cell>
          <cell r="G840">
            <v>181</v>
          </cell>
          <cell r="H840" t="str">
            <v>METHUEN</v>
          </cell>
          <cell r="J840">
            <v>101.12183640562671</v>
          </cell>
          <cell r="K840">
            <v>20139</v>
          </cell>
          <cell r="L840">
            <v>226</v>
          </cell>
          <cell r="M840">
            <v>1188</v>
          </cell>
        </row>
        <row r="841">
          <cell r="B841">
            <v>494093229</v>
          </cell>
          <cell r="C841">
            <v>494093</v>
          </cell>
          <cell r="D841" t="str">
            <v>PIONEER CS OF SCIENCE</v>
          </cell>
          <cell r="E841">
            <v>93</v>
          </cell>
          <cell r="F841" t="str">
            <v>EVERETT</v>
          </cell>
          <cell r="G841">
            <v>229</v>
          </cell>
          <cell r="H841" t="str">
            <v>PEABODY</v>
          </cell>
          <cell r="J841">
            <v>109.89855856388218</v>
          </cell>
          <cell r="K841">
            <v>12034</v>
          </cell>
          <cell r="L841">
            <v>1191</v>
          </cell>
          <cell r="M841">
            <v>1188</v>
          </cell>
        </row>
        <row r="842">
          <cell r="B842">
            <v>494093248</v>
          </cell>
          <cell r="C842">
            <v>494093</v>
          </cell>
          <cell r="D842" t="str">
            <v>PIONEER CS OF SCIENCE</v>
          </cell>
          <cell r="E842">
            <v>93</v>
          </cell>
          <cell r="F842" t="str">
            <v>EVERETT</v>
          </cell>
          <cell r="G842">
            <v>248</v>
          </cell>
          <cell r="H842" t="str">
            <v>REVERE</v>
          </cell>
          <cell r="J842">
            <v>103.76683019250743</v>
          </cell>
          <cell r="K842">
            <v>18096</v>
          </cell>
          <cell r="L842">
            <v>682</v>
          </cell>
          <cell r="M842">
            <v>1188</v>
          </cell>
        </row>
        <row r="843">
          <cell r="B843">
            <v>494093262</v>
          </cell>
          <cell r="C843">
            <v>494093</v>
          </cell>
          <cell r="D843" t="str">
            <v>PIONEER CS OF SCIENCE</v>
          </cell>
          <cell r="E843">
            <v>93</v>
          </cell>
          <cell r="F843" t="str">
            <v>EVERETT</v>
          </cell>
          <cell r="G843">
            <v>262</v>
          </cell>
          <cell r="H843" t="str">
            <v>SAUGUS</v>
          </cell>
          <cell r="J843">
            <v>101.04969328352608</v>
          </cell>
          <cell r="K843">
            <v>15498</v>
          </cell>
          <cell r="L843">
            <v>163</v>
          </cell>
          <cell r="M843">
            <v>1188</v>
          </cell>
        </row>
        <row r="844">
          <cell r="B844">
            <v>494093284</v>
          </cell>
          <cell r="C844">
            <v>494093</v>
          </cell>
          <cell r="D844" t="str">
            <v>PIONEER CS OF SCIENCE</v>
          </cell>
          <cell r="E844">
            <v>93</v>
          </cell>
          <cell r="F844" t="str">
            <v>EVERETT</v>
          </cell>
          <cell r="G844">
            <v>284</v>
          </cell>
          <cell r="H844" t="str">
            <v>STONEHAM</v>
          </cell>
          <cell r="J844">
            <v>148.56315375071472</v>
          </cell>
          <cell r="K844">
            <v>13719</v>
          </cell>
          <cell r="L844">
            <v>6662</v>
          </cell>
          <cell r="M844">
            <v>1188</v>
          </cell>
        </row>
        <row r="845">
          <cell r="B845">
            <v>494093295</v>
          </cell>
          <cell r="C845">
            <v>494093</v>
          </cell>
          <cell r="D845" t="str">
            <v>PIONEER CS OF SCIENCE</v>
          </cell>
          <cell r="E845">
            <v>93</v>
          </cell>
          <cell r="F845" t="str">
            <v>EVERETT</v>
          </cell>
          <cell r="G845">
            <v>295</v>
          </cell>
          <cell r="H845" t="str">
            <v>TEWKSBURY</v>
          </cell>
          <cell r="J845">
            <v>148.92872399358831</v>
          </cell>
          <cell r="K845">
            <v>18698</v>
          </cell>
          <cell r="L845">
            <v>9149</v>
          </cell>
          <cell r="M845">
            <v>1188</v>
          </cell>
        </row>
        <row r="846">
          <cell r="B846">
            <v>494093346</v>
          </cell>
          <cell r="C846">
            <v>494093</v>
          </cell>
          <cell r="D846" t="str">
            <v>PIONEER CS OF SCIENCE</v>
          </cell>
          <cell r="E846">
            <v>93</v>
          </cell>
          <cell r="F846" t="str">
            <v>EVERETT</v>
          </cell>
          <cell r="G846">
            <v>346</v>
          </cell>
          <cell r="H846" t="str">
            <v>WINTHROP</v>
          </cell>
          <cell r="J846">
            <v>115.75033637783379</v>
          </cell>
          <cell r="K846">
            <v>13418</v>
          </cell>
          <cell r="L846">
            <v>2113</v>
          </cell>
          <cell r="M846">
            <v>1188</v>
          </cell>
        </row>
        <row r="847">
          <cell r="B847">
            <v>494093347</v>
          </cell>
          <cell r="C847">
            <v>494093</v>
          </cell>
          <cell r="D847" t="str">
            <v>PIONEER CS OF SCIENCE</v>
          </cell>
          <cell r="E847">
            <v>93</v>
          </cell>
          <cell r="F847" t="str">
            <v>EVERETT</v>
          </cell>
          <cell r="G847">
            <v>347</v>
          </cell>
          <cell r="H847" t="str">
            <v>WOBURN</v>
          </cell>
          <cell r="J847">
            <v>145.7862848902007</v>
          </cell>
          <cell r="K847">
            <v>12889</v>
          </cell>
          <cell r="L847">
            <v>5901</v>
          </cell>
          <cell r="M847">
            <v>1188</v>
          </cell>
        </row>
        <row r="848">
          <cell r="B848">
            <v>496201003</v>
          </cell>
          <cell r="C848">
            <v>496201</v>
          </cell>
          <cell r="D848" t="str">
            <v>GLOBAL LEARNING</v>
          </cell>
          <cell r="E848">
            <v>201</v>
          </cell>
          <cell r="F848" t="str">
            <v>NEW BEDFORD</v>
          </cell>
          <cell r="G848">
            <v>3</v>
          </cell>
          <cell r="H848" t="str">
            <v>ACUSHNET</v>
          </cell>
          <cell r="J848">
            <v>112.64593316016797</v>
          </cell>
          <cell r="K848">
            <v>17291</v>
          </cell>
          <cell r="L848">
            <v>2187</v>
          </cell>
          <cell r="M848">
            <v>1188</v>
          </cell>
        </row>
        <row r="849">
          <cell r="B849">
            <v>496201072</v>
          </cell>
          <cell r="C849">
            <v>496201</v>
          </cell>
          <cell r="D849" t="str">
            <v>GLOBAL LEARNING</v>
          </cell>
          <cell r="E849">
            <v>201</v>
          </cell>
          <cell r="F849" t="str">
            <v>NEW BEDFORD</v>
          </cell>
          <cell r="G849">
            <v>72</v>
          </cell>
          <cell r="H849" t="str">
            <v>DARTMOUTH</v>
          </cell>
          <cell r="J849">
            <v>131.97323230915757</v>
          </cell>
          <cell r="K849">
            <v>12989</v>
          </cell>
          <cell r="L849">
            <v>4153</v>
          </cell>
          <cell r="M849">
            <v>1188</v>
          </cell>
        </row>
        <row r="850">
          <cell r="B850">
            <v>496201094</v>
          </cell>
          <cell r="C850">
            <v>496201</v>
          </cell>
          <cell r="D850" t="str">
            <v>GLOBAL LEARNING</v>
          </cell>
          <cell r="E850">
            <v>201</v>
          </cell>
          <cell r="F850" t="str">
            <v>NEW BEDFORD</v>
          </cell>
          <cell r="G850">
            <v>94</v>
          </cell>
          <cell r="H850" t="str">
            <v>FAIRHAVEN</v>
          </cell>
          <cell r="J850">
            <v>107.83351845137126</v>
          </cell>
          <cell r="K850">
            <v>23304</v>
          </cell>
          <cell r="L850">
            <v>1826</v>
          </cell>
          <cell r="M850">
            <v>1188</v>
          </cell>
        </row>
        <row r="851">
          <cell r="B851">
            <v>496201095</v>
          </cell>
          <cell r="C851">
            <v>496201</v>
          </cell>
          <cell r="D851" t="str">
            <v>GLOBAL LEARNING</v>
          </cell>
          <cell r="E851">
            <v>201</v>
          </cell>
          <cell r="F851" t="str">
            <v>NEW BEDFORD</v>
          </cell>
          <cell r="G851">
            <v>95</v>
          </cell>
          <cell r="H851" t="str">
            <v>FALL RIVER</v>
          </cell>
          <cell r="J851">
            <v>100.58789250230713</v>
          </cell>
          <cell r="K851">
            <v>21390</v>
          </cell>
          <cell r="L851">
            <v>126</v>
          </cell>
          <cell r="M851">
            <v>1188</v>
          </cell>
        </row>
        <row r="852">
          <cell r="B852">
            <v>496201201</v>
          </cell>
          <cell r="C852">
            <v>496201</v>
          </cell>
          <cell r="D852" t="str">
            <v>GLOBAL LEARNING</v>
          </cell>
          <cell r="E852">
            <v>201</v>
          </cell>
          <cell r="F852" t="str">
            <v>NEW BEDFORD</v>
          </cell>
          <cell r="G852">
            <v>201</v>
          </cell>
          <cell r="H852" t="str">
            <v>NEW BEDFORD</v>
          </cell>
          <cell r="J852">
            <v>100</v>
          </cell>
          <cell r="K852">
            <v>19801</v>
          </cell>
          <cell r="L852">
            <v>0</v>
          </cell>
          <cell r="M852">
            <v>1188</v>
          </cell>
        </row>
        <row r="853">
          <cell r="B853">
            <v>497117005</v>
          </cell>
          <cell r="C853">
            <v>497117</v>
          </cell>
          <cell r="D853" t="str">
            <v>PIONEER VALLEY CHINESE IMMERSION</v>
          </cell>
          <cell r="E853">
            <v>117</v>
          </cell>
          <cell r="F853" t="str">
            <v>HADLEY</v>
          </cell>
          <cell r="G853">
            <v>5</v>
          </cell>
          <cell r="H853" t="str">
            <v>AGAWAM</v>
          </cell>
          <cell r="J853">
            <v>134.11010522573022</v>
          </cell>
          <cell r="K853">
            <v>14163</v>
          </cell>
          <cell r="L853">
            <v>4831</v>
          </cell>
          <cell r="M853">
            <v>1188</v>
          </cell>
        </row>
        <row r="854">
          <cell r="B854">
            <v>497117008</v>
          </cell>
          <cell r="C854">
            <v>497117</v>
          </cell>
          <cell r="D854" t="str">
            <v>PIONEER VALLEY CHINESE IMMERSION</v>
          </cell>
          <cell r="E854">
            <v>117</v>
          </cell>
          <cell r="F854" t="str">
            <v>HADLEY</v>
          </cell>
          <cell r="G854">
            <v>8</v>
          </cell>
          <cell r="H854" t="str">
            <v>AMHERST</v>
          </cell>
          <cell r="J854">
            <v>200.70137455278081</v>
          </cell>
          <cell r="K854">
            <v>11948</v>
          </cell>
          <cell r="L854">
            <v>12032</v>
          </cell>
          <cell r="M854">
            <v>1188</v>
          </cell>
        </row>
        <row r="855">
          <cell r="B855">
            <v>497117024</v>
          </cell>
          <cell r="C855">
            <v>497117</v>
          </cell>
          <cell r="D855" t="str">
            <v>PIONEER VALLEY CHINESE IMMERSION</v>
          </cell>
          <cell r="E855">
            <v>117</v>
          </cell>
          <cell r="F855" t="str">
            <v>HADLEY</v>
          </cell>
          <cell r="G855">
            <v>24</v>
          </cell>
          <cell r="H855" t="str">
            <v>BELCHERTOWN</v>
          </cell>
          <cell r="J855">
            <v>128.9603049298386</v>
          </cell>
          <cell r="K855">
            <v>12960</v>
          </cell>
          <cell r="L855">
            <v>3753</v>
          </cell>
          <cell r="M855">
            <v>1188</v>
          </cell>
        </row>
        <row r="856">
          <cell r="B856">
            <v>497117061</v>
          </cell>
          <cell r="C856">
            <v>497117</v>
          </cell>
          <cell r="D856" t="str">
            <v>PIONEER VALLEY CHINESE IMMERSION</v>
          </cell>
          <cell r="E856">
            <v>117</v>
          </cell>
          <cell r="F856" t="str">
            <v>HADLEY</v>
          </cell>
          <cell r="G856">
            <v>61</v>
          </cell>
          <cell r="H856" t="str">
            <v>CHICOPEE</v>
          </cell>
          <cell r="J856">
            <v>110.40502928837481</v>
          </cell>
          <cell r="K856">
            <v>16782</v>
          </cell>
          <cell r="L856">
            <v>1746</v>
          </cell>
          <cell r="M856">
            <v>1188</v>
          </cell>
        </row>
        <row r="857">
          <cell r="B857">
            <v>497117074</v>
          </cell>
          <cell r="C857">
            <v>497117</v>
          </cell>
          <cell r="D857" t="str">
            <v>PIONEER VALLEY CHINESE IMMERSION</v>
          </cell>
          <cell r="E857">
            <v>117</v>
          </cell>
          <cell r="F857" t="str">
            <v>HADLEY</v>
          </cell>
          <cell r="G857">
            <v>74</v>
          </cell>
          <cell r="H857" t="str">
            <v>DEERFIELD</v>
          </cell>
          <cell r="J857">
            <v>199.90422664421627</v>
          </cell>
          <cell r="K857">
            <v>11443</v>
          </cell>
          <cell r="L857">
            <v>11432</v>
          </cell>
          <cell r="M857">
            <v>1188</v>
          </cell>
        </row>
        <row r="858">
          <cell r="B858">
            <v>497117086</v>
          </cell>
          <cell r="C858">
            <v>497117</v>
          </cell>
          <cell r="D858" t="str">
            <v>PIONEER VALLEY CHINESE IMMERSION</v>
          </cell>
          <cell r="E858">
            <v>117</v>
          </cell>
          <cell r="F858" t="str">
            <v>HADLEY</v>
          </cell>
          <cell r="G858">
            <v>86</v>
          </cell>
          <cell r="H858" t="str">
            <v>EASTHAMPTON</v>
          </cell>
          <cell r="J858">
            <v>115.45248310009183</v>
          </cell>
          <cell r="K858">
            <v>12133</v>
          </cell>
          <cell r="L858">
            <v>1875</v>
          </cell>
          <cell r="M858">
            <v>1188</v>
          </cell>
        </row>
        <row r="859">
          <cell r="B859">
            <v>497117087</v>
          </cell>
          <cell r="C859">
            <v>497117</v>
          </cell>
          <cell r="D859" t="str">
            <v>PIONEER VALLEY CHINESE IMMERSION</v>
          </cell>
          <cell r="E859">
            <v>117</v>
          </cell>
          <cell r="F859" t="str">
            <v>HADLEY</v>
          </cell>
          <cell r="G859">
            <v>87</v>
          </cell>
          <cell r="H859" t="str">
            <v>EAST LONGMEADOW</v>
          </cell>
          <cell r="J859">
            <v>131.09126401824184</v>
          </cell>
          <cell r="K859">
            <v>15745</v>
          </cell>
          <cell r="L859">
            <v>4895</v>
          </cell>
          <cell r="M859">
            <v>1188</v>
          </cell>
        </row>
        <row r="860">
          <cell r="B860">
            <v>497117111</v>
          </cell>
          <cell r="C860">
            <v>497117</v>
          </cell>
          <cell r="D860" t="str">
            <v>PIONEER VALLEY CHINESE IMMERSION</v>
          </cell>
          <cell r="E860">
            <v>117</v>
          </cell>
          <cell r="F860" t="str">
            <v>HADLEY</v>
          </cell>
          <cell r="G860">
            <v>111</v>
          </cell>
          <cell r="H860" t="str">
            <v>GRANBY</v>
          </cell>
          <cell r="J860">
            <v>132.80111209704992</v>
          </cell>
          <cell r="K860">
            <v>11700</v>
          </cell>
          <cell r="L860">
            <v>3838</v>
          </cell>
          <cell r="M860">
            <v>1188</v>
          </cell>
        </row>
        <row r="861">
          <cell r="B861">
            <v>497117114</v>
          </cell>
          <cell r="C861">
            <v>497117</v>
          </cell>
          <cell r="D861" t="str">
            <v>PIONEER VALLEY CHINESE IMMERSION</v>
          </cell>
          <cell r="E861">
            <v>117</v>
          </cell>
          <cell r="F861" t="str">
            <v>HADLEY</v>
          </cell>
          <cell r="G861">
            <v>114</v>
          </cell>
          <cell r="H861" t="str">
            <v>GREENFIELD</v>
          </cell>
          <cell r="J861">
            <v>122.16020478373875</v>
          </cell>
          <cell r="K861">
            <v>15899</v>
          </cell>
          <cell r="L861">
            <v>3523</v>
          </cell>
          <cell r="M861">
            <v>1188</v>
          </cell>
        </row>
        <row r="862">
          <cell r="B862">
            <v>497117117</v>
          </cell>
          <cell r="C862">
            <v>497117</v>
          </cell>
          <cell r="D862" t="str">
            <v>PIONEER VALLEY CHINESE IMMERSION</v>
          </cell>
          <cell r="E862">
            <v>117</v>
          </cell>
          <cell r="F862" t="str">
            <v>HADLEY</v>
          </cell>
          <cell r="G862">
            <v>117</v>
          </cell>
          <cell r="H862" t="str">
            <v>HADLEY</v>
          </cell>
          <cell r="J862">
            <v>131.12493937757824</v>
          </cell>
          <cell r="K862">
            <v>12482</v>
          </cell>
          <cell r="L862">
            <v>3885</v>
          </cell>
          <cell r="M862">
            <v>1188</v>
          </cell>
        </row>
        <row r="863">
          <cell r="B863">
            <v>497117127</v>
          </cell>
          <cell r="C863">
            <v>497117</v>
          </cell>
          <cell r="D863" t="str">
            <v>PIONEER VALLEY CHINESE IMMERSION</v>
          </cell>
          <cell r="E863">
            <v>117</v>
          </cell>
          <cell r="F863" t="str">
            <v>HADLEY</v>
          </cell>
          <cell r="G863">
            <v>127</v>
          </cell>
          <cell r="H863" t="str">
            <v>HATFIELD</v>
          </cell>
          <cell r="J863">
            <v>203.18380817253933</v>
          </cell>
          <cell r="K863">
            <v>11657</v>
          </cell>
          <cell r="L863">
            <v>12028</v>
          </cell>
          <cell r="M863">
            <v>1188</v>
          </cell>
        </row>
        <row r="864">
          <cell r="B864">
            <v>497117137</v>
          </cell>
          <cell r="C864">
            <v>497117</v>
          </cell>
          <cell r="D864" t="str">
            <v>PIONEER VALLEY CHINESE IMMERSION</v>
          </cell>
          <cell r="E864">
            <v>117</v>
          </cell>
          <cell r="F864" t="str">
            <v>HADLEY</v>
          </cell>
          <cell r="G864">
            <v>137</v>
          </cell>
          <cell r="H864" t="str">
            <v>HOLYOKE</v>
          </cell>
          <cell r="J864">
            <v>103.07431558534392</v>
          </cell>
          <cell r="K864">
            <v>14559</v>
          </cell>
          <cell r="L864">
            <v>448</v>
          </cell>
          <cell r="M864">
            <v>1188</v>
          </cell>
        </row>
        <row r="865">
          <cell r="B865">
            <v>497117159</v>
          </cell>
          <cell r="C865">
            <v>497117</v>
          </cell>
          <cell r="D865" t="str">
            <v>PIONEER VALLEY CHINESE IMMERSION</v>
          </cell>
          <cell r="E865">
            <v>117</v>
          </cell>
          <cell r="F865" t="str">
            <v>HADLEY</v>
          </cell>
          <cell r="G865">
            <v>159</v>
          </cell>
          <cell r="H865" t="str">
            <v>LONGMEADOW</v>
          </cell>
          <cell r="J865">
            <v>140.38108046910548</v>
          </cell>
          <cell r="K865">
            <v>11598</v>
          </cell>
          <cell r="L865">
            <v>4683</v>
          </cell>
          <cell r="M865">
            <v>1188</v>
          </cell>
        </row>
        <row r="866">
          <cell r="B866">
            <v>497117161</v>
          </cell>
          <cell r="C866">
            <v>497117</v>
          </cell>
          <cell r="D866" t="str">
            <v>PIONEER VALLEY CHINESE IMMERSION</v>
          </cell>
          <cell r="E866">
            <v>117</v>
          </cell>
          <cell r="F866" t="str">
            <v>HADLEY</v>
          </cell>
          <cell r="G866">
            <v>161</v>
          </cell>
          <cell r="H866" t="str">
            <v>LUDLOW</v>
          </cell>
          <cell r="J866">
            <v>135.22369192543653</v>
          </cell>
          <cell r="K866">
            <v>14647</v>
          </cell>
          <cell r="L866">
            <v>5159</v>
          </cell>
          <cell r="M866">
            <v>1188</v>
          </cell>
        </row>
        <row r="867">
          <cell r="B867">
            <v>497117210</v>
          </cell>
          <cell r="C867">
            <v>497117</v>
          </cell>
          <cell r="D867" t="str">
            <v>PIONEER VALLEY CHINESE IMMERSION</v>
          </cell>
          <cell r="E867">
            <v>117</v>
          </cell>
          <cell r="F867" t="str">
            <v>HADLEY</v>
          </cell>
          <cell r="G867">
            <v>210</v>
          </cell>
          <cell r="H867" t="str">
            <v>NORTHAMPTON</v>
          </cell>
          <cell r="J867">
            <v>147.6077904051765</v>
          </cell>
          <cell r="K867">
            <v>11916</v>
          </cell>
          <cell r="L867">
            <v>5673</v>
          </cell>
          <cell r="M867">
            <v>1188</v>
          </cell>
        </row>
        <row r="868">
          <cell r="B868">
            <v>497117223</v>
          </cell>
          <cell r="C868">
            <v>497117</v>
          </cell>
          <cell r="D868" t="str">
            <v>PIONEER VALLEY CHINESE IMMERSION</v>
          </cell>
          <cell r="E868">
            <v>117</v>
          </cell>
          <cell r="F868" t="str">
            <v>HADLEY</v>
          </cell>
          <cell r="G868">
            <v>223</v>
          </cell>
          <cell r="H868" t="str">
            <v>ORANGE</v>
          </cell>
          <cell r="J868">
            <v>113.27714361284571</v>
          </cell>
          <cell r="K868">
            <v>11275</v>
          </cell>
          <cell r="L868">
            <v>1497</v>
          </cell>
          <cell r="M868">
            <v>1188</v>
          </cell>
        </row>
        <row r="869">
          <cell r="B869">
            <v>497117227</v>
          </cell>
          <cell r="C869">
            <v>497117</v>
          </cell>
          <cell r="D869" t="str">
            <v>PIONEER VALLEY CHINESE IMMERSION</v>
          </cell>
          <cell r="E869">
            <v>117</v>
          </cell>
          <cell r="F869" t="str">
            <v>HADLEY</v>
          </cell>
          <cell r="G869">
            <v>227</v>
          </cell>
          <cell r="H869" t="str">
            <v>PALMER</v>
          </cell>
          <cell r="J869">
            <v>120.11143498441699</v>
          </cell>
          <cell r="K869">
            <v>15262</v>
          </cell>
          <cell r="L869">
            <v>3069</v>
          </cell>
          <cell r="M869">
            <v>1188</v>
          </cell>
        </row>
        <row r="870">
          <cell r="B870">
            <v>497117230</v>
          </cell>
          <cell r="C870">
            <v>497117</v>
          </cell>
          <cell r="D870" t="str">
            <v>PIONEER VALLEY CHINESE IMMERSION</v>
          </cell>
          <cell r="E870">
            <v>117</v>
          </cell>
          <cell r="F870" t="str">
            <v>HADLEY</v>
          </cell>
          <cell r="G870">
            <v>230</v>
          </cell>
          <cell r="H870" t="str">
            <v>PELHAM</v>
          </cell>
          <cell r="J870">
            <v>280.2652815536631</v>
          </cell>
          <cell r="K870">
            <v>15392</v>
          </cell>
          <cell r="L870">
            <v>27746</v>
          </cell>
          <cell r="M870">
            <v>1188</v>
          </cell>
        </row>
        <row r="871">
          <cell r="B871">
            <v>497117272</v>
          </cell>
          <cell r="C871">
            <v>497117</v>
          </cell>
          <cell r="D871" t="str">
            <v>PIONEER VALLEY CHINESE IMMERSION</v>
          </cell>
          <cell r="E871">
            <v>117</v>
          </cell>
          <cell r="F871" t="str">
            <v>HADLEY</v>
          </cell>
          <cell r="G871">
            <v>272</v>
          </cell>
          <cell r="H871" t="str">
            <v>SHUTESBURY</v>
          </cell>
          <cell r="J871">
            <v>202.66875688254586</v>
          </cell>
          <cell r="K871">
            <v>11337</v>
          </cell>
          <cell r="L871">
            <v>11640</v>
          </cell>
          <cell r="M871">
            <v>1188</v>
          </cell>
        </row>
        <row r="872">
          <cell r="B872">
            <v>497117275</v>
          </cell>
          <cell r="C872">
            <v>497117</v>
          </cell>
          <cell r="D872" t="str">
            <v>PIONEER VALLEY CHINESE IMMERSION</v>
          </cell>
          <cell r="E872">
            <v>117</v>
          </cell>
          <cell r="F872" t="str">
            <v>HADLEY</v>
          </cell>
          <cell r="G872">
            <v>275</v>
          </cell>
          <cell r="H872" t="str">
            <v>SOUTHAMPTON</v>
          </cell>
          <cell r="J872">
            <v>148.48075986322235</v>
          </cell>
          <cell r="K872">
            <v>11354</v>
          </cell>
          <cell r="L872">
            <v>5505</v>
          </cell>
          <cell r="M872">
            <v>1188</v>
          </cell>
        </row>
        <row r="873">
          <cell r="B873">
            <v>497117278</v>
          </cell>
          <cell r="C873">
            <v>497117</v>
          </cell>
          <cell r="D873" t="str">
            <v>PIONEER VALLEY CHINESE IMMERSION</v>
          </cell>
          <cell r="E873">
            <v>117</v>
          </cell>
          <cell r="F873" t="str">
            <v>HADLEY</v>
          </cell>
          <cell r="G873">
            <v>278</v>
          </cell>
          <cell r="H873" t="str">
            <v>SOUTH HADLEY</v>
          </cell>
          <cell r="J873">
            <v>122.66742833414756</v>
          </cell>
          <cell r="K873">
            <v>12713</v>
          </cell>
          <cell r="L873">
            <v>2882</v>
          </cell>
          <cell r="M873">
            <v>1188</v>
          </cell>
        </row>
        <row r="874">
          <cell r="B874">
            <v>497117281</v>
          </cell>
          <cell r="C874">
            <v>497117</v>
          </cell>
          <cell r="D874" t="str">
            <v>PIONEER VALLEY CHINESE IMMERSION</v>
          </cell>
          <cell r="E874">
            <v>117</v>
          </cell>
          <cell r="F874" t="str">
            <v>HADLEY</v>
          </cell>
          <cell r="G874">
            <v>281</v>
          </cell>
          <cell r="H874" t="str">
            <v>SPRINGFIELD</v>
          </cell>
          <cell r="J874">
            <v>100.01046051748537</v>
          </cell>
          <cell r="K874">
            <v>17954</v>
          </cell>
          <cell r="L874">
            <v>2</v>
          </cell>
          <cell r="M874">
            <v>1188</v>
          </cell>
        </row>
        <row r="875">
          <cell r="B875">
            <v>497117289</v>
          </cell>
          <cell r="C875">
            <v>497117</v>
          </cell>
          <cell r="D875" t="str">
            <v>PIONEER VALLEY CHINESE IMMERSION</v>
          </cell>
          <cell r="E875">
            <v>117</v>
          </cell>
          <cell r="F875" t="str">
            <v>HADLEY</v>
          </cell>
          <cell r="G875">
            <v>289</v>
          </cell>
          <cell r="H875" t="str">
            <v>SUNDERLAND</v>
          </cell>
          <cell r="J875">
            <v>225.88758704694322</v>
          </cell>
          <cell r="K875">
            <v>11091</v>
          </cell>
          <cell r="L875">
            <v>13962</v>
          </cell>
          <cell r="M875">
            <v>1188</v>
          </cell>
        </row>
        <row r="876">
          <cell r="B876">
            <v>497117325</v>
          </cell>
          <cell r="C876">
            <v>497117</v>
          </cell>
          <cell r="D876" t="str">
            <v>PIONEER VALLEY CHINESE IMMERSION</v>
          </cell>
          <cell r="E876">
            <v>117</v>
          </cell>
          <cell r="F876" t="str">
            <v>HADLEY</v>
          </cell>
          <cell r="G876">
            <v>325</v>
          </cell>
          <cell r="H876" t="str">
            <v>WESTFIELD</v>
          </cell>
          <cell r="J876">
            <v>106.75824342348001</v>
          </cell>
          <cell r="K876">
            <v>12637</v>
          </cell>
          <cell r="L876">
            <v>854</v>
          </cell>
          <cell r="M876">
            <v>1188</v>
          </cell>
        </row>
        <row r="877">
          <cell r="B877">
            <v>497117332</v>
          </cell>
          <cell r="C877">
            <v>497117</v>
          </cell>
          <cell r="D877" t="str">
            <v>PIONEER VALLEY CHINESE IMMERSION</v>
          </cell>
          <cell r="E877">
            <v>117</v>
          </cell>
          <cell r="F877" t="str">
            <v>HADLEY</v>
          </cell>
          <cell r="G877">
            <v>332</v>
          </cell>
          <cell r="H877" t="str">
            <v>WEST SPRINGFIELD</v>
          </cell>
          <cell r="J877">
            <v>102.9576077934295</v>
          </cell>
          <cell r="K877">
            <v>14103</v>
          </cell>
          <cell r="L877">
            <v>417</v>
          </cell>
          <cell r="M877">
            <v>1188</v>
          </cell>
        </row>
        <row r="878">
          <cell r="B878">
            <v>497117340</v>
          </cell>
          <cell r="C878">
            <v>497117</v>
          </cell>
          <cell r="D878" t="str">
            <v>PIONEER VALLEY CHINESE IMMERSION</v>
          </cell>
          <cell r="E878">
            <v>117</v>
          </cell>
          <cell r="F878" t="str">
            <v>HADLEY</v>
          </cell>
          <cell r="G878">
            <v>340</v>
          </cell>
          <cell r="H878" t="str">
            <v>WILLIAMSBURG</v>
          </cell>
          <cell r="J878">
            <v>176.41977385917761</v>
          </cell>
          <cell r="K878">
            <v>11462</v>
          </cell>
          <cell r="L878">
            <v>8759</v>
          </cell>
          <cell r="M878">
            <v>1188</v>
          </cell>
        </row>
        <row r="879">
          <cell r="B879">
            <v>497117605</v>
          </cell>
          <cell r="C879">
            <v>497117</v>
          </cell>
          <cell r="D879" t="str">
            <v>PIONEER VALLEY CHINESE IMMERSION</v>
          </cell>
          <cell r="E879">
            <v>117</v>
          </cell>
          <cell r="F879" t="str">
            <v>HADLEY</v>
          </cell>
          <cell r="G879">
            <v>605</v>
          </cell>
          <cell r="H879" t="str">
            <v>AMHERST PELHAM</v>
          </cell>
          <cell r="J879">
            <v>177.06316954154133</v>
          </cell>
          <cell r="K879">
            <v>13575</v>
          </cell>
          <cell r="L879">
            <v>10461</v>
          </cell>
          <cell r="M879">
            <v>1188</v>
          </cell>
        </row>
        <row r="880">
          <cell r="B880">
            <v>497117632</v>
          </cell>
          <cell r="C880">
            <v>497117</v>
          </cell>
          <cell r="D880" t="str">
            <v>PIONEER VALLEY CHINESE IMMERSION</v>
          </cell>
          <cell r="E880">
            <v>117</v>
          </cell>
          <cell r="F880" t="str">
            <v>HADLEY</v>
          </cell>
          <cell r="G880">
            <v>632</v>
          </cell>
          <cell r="H880" t="str">
            <v>CHESTERFIELD GOSHEN</v>
          </cell>
          <cell r="J880">
            <v>185.52683615446517</v>
          </cell>
          <cell r="K880">
            <v>11462</v>
          </cell>
          <cell r="L880">
            <v>9803</v>
          </cell>
          <cell r="M880">
            <v>1188</v>
          </cell>
        </row>
        <row r="881">
          <cell r="B881">
            <v>497117670</v>
          </cell>
          <cell r="C881">
            <v>497117</v>
          </cell>
          <cell r="D881" t="str">
            <v>PIONEER VALLEY CHINESE IMMERSION</v>
          </cell>
          <cell r="E881">
            <v>117</v>
          </cell>
          <cell r="F881" t="str">
            <v>HADLEY</v>
          </cell>
          <cell r="G881">
            <v>670</v>
          </cell>
          <cell r="H881" t="str">
            <v>FRONTIER</v>
          </cell>
          <cell r="J881">
            <v>169.91272176752759</v>
          </cell>
          <cell r="K881">
            <v>13311</v>
          </cell>
          <cell r="L881">
            <v>9306</v>
          </cell>
          <cell r="M881">
            <v>1188</v>
          </cell>
        </row>
        <row r="882">
          <cell r="B882">
            <v>497117674</v>
          </cell>
          <cell r="C882">
            <v>497117</v>
          </cell>
          <cell r="D882" t="str">
            <v>PIONEER VALLEY CHINESE IMMERSION</v>
          </cell>
          <cell r="E882">
            <v>117</v>
          </cell>
          <cell r="F882" t="str">
            <v>HADLEY</v>
          </cell>
          <cell r="G882">
            <v>674</v>
          </cell>
          <cell r="H882" t="str">
            <v>GILL MONTAGUE</v>
          </cell>
          <cell r="J882">
            <v>148.90068855891079</v>
          </cell>
          <cell r="K882">
            <v>15182</v>
          </cell>
          <cell r="L882">
            <v>7424</v>
          </cell>
          <cell r="M882">
            <v>1188</v>
          </cell>
        </row>
        <row r="883">
          <cell r="B883">
            <v>497117680</v>
          </cell>
          <cell r="C883">
            <v>497117</v>
          </cell>
          <cell r="D883" t="str">
            <v>PIONEER VALLEY CHINESE IMMERSION</v>
          </cell>
          <cell r="E883">
            <v>117</v>
          </cell>
          <cell r="F883" t="str">
            <v>HADLEY</v>
          </cell>
          <cell r="G883">
            <v>680</v>
          </cell>
          <cell r="H883" t="str">
            <v>HAMPDEN WILBRAHAM</v>
          </cell>
          <cell r="J883">
            <v>132.48005498707258</v>
          </cell>
          <cell r="K883">
            <v>11842</v>
          </cell>
          <cell r="L883">
            <v>3846</v>
          </cell>
          <cell r="M883">
            <v>1188</v>
          </cell>
        </row>
        <row r="884">
          <cell r="B884">
            <v>497117683</v>
          </cell>
          <cell r="C884">
            <v>497117</v>
          </cell>
          <cell r="D884" t="str">
            <v>PIONEER VALLEY CHINESE IMMERSION</v>
          </cell>
          <cell r="E884">
            <v>117</v>
          </cell>
          <cell r="F884" t="str">
            <v>HADLEY</v>
          </cell>
          <cell r="G884">
            <v>683</v>
          </cell>
          <cell r="H884" t="str">
            <v>HAMPSHIRE</v>
          </cell>
          <cell r="J884">
            <v>182.29875719438201</v>
          </cell>
          <cell r="K884">
            <v>15059</v>
          </cell>
          <cell r="L884">
            <v>12393</v>
          </cell>
          <cell r="M884">
            <v>1188</v>
          </cell>
        </row>
        <row r="885">
          <cell r="B885">
            <v>497117717</v>
          </cell>
          <cell r="C885">
            <v>497117</v>
          </cell>
          <cell r="D885" t="str">
            <v>PIONEER VALLEY CHINESE IMMERSION</v>
          </cell>
          <cell r="E885">
            <v>117</v>
          </cell>
          <cell r="F885" t="str">
            <v>HADLEY</v>
          </cell>
          <cell r="G885">
            <v>717</v>
          </cell>
          <cell r="H885" t="str">
            <v>MOHAWK TRAIL</v>
          </cell>
          <cell r="J885">
            <v>156.12601866999759</v>
          </cell>
          <cell r="K885">
            <v>15941</v>
          </cell>
          <cell r="L885">
            <v>8947</v>
          </cell>
          <cell r="M885">
            <v>1188</v>
          </cell>
        </row>
        <row r="886">
          <cell r="B886">
            <v>497117750</v>
          </cell>
          <cell r="C886">
            <v>497117</v>
          </cell>
          <cell r="D886" t="str">
            <v>PIONEER VALLEY CHINESE IMMERSION</v>
          </cell>
          <cell r="E886">
            <v>117</v>
          </cell>
          <cell r="F886" t="str">
            <v>HADLEY</v>
          </cell>
          <cell r="G886">
            <v>750</v>
          </cell>
          <cell r="H886" t="str">
            <v>PIONEER</v>
          </cell>
          <cell r="J886">
            <v>163.23185420634161</v>
          </cell>
          <cell r="K886">
            <v>12988</v>
          </cell>
          <cell r="L886">
            <v>8213</v>
          </cell>
          <cell r="M886">
            <v>1188</v>
          </cell>
        </row>
        <row r="887">
          <cell r="B887">
            <v>497117755</v>
          </cell>
          <cell r="C887">
            <v>497117</v>
          </cell>
          <cell r="D887" t="str">
            <v>PIONEER VALLEY CHINESE IMMERSION</v>
          </cell>
          <cell r="E887">
            <v>117</v>
          </cell>
          <cell r="F887" t="str">
            <v>HADLEY</v>
          </cell>
          <cell r="G887">
            <v>755</v>
          </cell>
          <cell r="H887" t="str">
            <v>RALPH C MAHAR</v>
          </cell>
          <cell r="J887">
            <v>140.57298953921867</v>
          </cell>
          <cell r="K887">
            <v>11723</v>
          </cell>
          <cell r="L887">
            <v>4756</v>
          </cell>
          <cell r="M887">
            <v>1188</v>
          </cell>
        </row>
        <row r="888">
          <cell r="B888">
            <v>497117766</v>
          </cell>
          <cell r="C888">
            <v>497117</v>
          </cell>
          <cell r="D888" t="str">
            <v>PIONEER VALLEY CHINESE IMMERSION</v>
          </cell>
          <cell r="E888">
            <v>117</v>
          </cell>
          <cell r="F888" t="str">
            <v>HADLEY</v>
          </cell>
          <cell r="G888">
            <v>766</v>
          </cell>
          <cell r="H888" t="str">
            <v>SOUTHWICK TOLLAND GRANVILLE</v>
          </cell>
          <cell r="J888">
            <v>134.05008104676133</v>
          </cell>
          <cell r="K888">
            <v>16104</v>
          </cell>
          <cell r="L888">
            <v>5483</v>
          </cell>
          <cell r="M888">
            <v>1188</v>
          </cell>
        </row>
        <row r="889">
          <cell r="B889">
            <v>498281005</v>
          </cell>
          <cell r="C889">
            <v>498281</v>
          </cell>
          <cell r="D889" t="str">
            <v>VERITAS PREPARATORY</v>
          </cell>
          <cell r="E889">
            <v>281</v>
          </cell>
          <cell r="F889" t="str">
            <v>SPRINGFIELD</v>
          </cell>
          <cell r="G889">
            <v>5</v>
          </cell>
          <cell r="H889" t="str">
            <v>AGAWAM</v>
          </cell>
          <cell r="J889">
            <v>134.11010522573022</v>
          </cell>
          <cell r="K889">
            <v>19728</v>
          </cell>
          <cell r="L889">
            <v>6729</v>
          </cell>
          <cell r="M889">
            <v>1188</v>
          </cell>
        </row>
        <row r="890">
          <cell r="B890">
            <v>498281061</v>
          </cell>
          <cell r="C890">
            <v>498281</v>
          </cell>
          <cell r="D890" t="str">
            <v>VERITAS PREPARATORY</v>
          </cell>
          <cell r="E890">
            <v>281</v>
          </cell>
          <cell r="F890" t="str">
            <v>SPRINGFIELD</v>
          </cell>
          <cell r="G890">
            <v>61</v>
          </cell>
          <cell r="H890" t="str">
            <v>CHICOPEE</v>
          </cell>
          <cell r="J890">
            <v>110.40502928837481</v>
          </cell>
          <cell r="K890">
            <v>19778</v>
          </cell>
          <cell r="L890">
            <v>2058</v>
          </cell>
          <cell r="M890">
            <v>1188</v>
          </cell>
        </row>
        <row r="891">
          <cell r="B891">
            <v>498281137</v>
          </cell>
          <cell r="C891">
            <v>498281</v>
          </cell>
          <cell r="D891" t="str">
            <v>VERITAS PREPARATORY</v>
          </cell>
          <cell r="E891">
            <v>281</v>
          </cell>
          <cell r="F891" t="str">
            <v>SPRINGFIELD</v>
          </cell>
          <cell r="G891">
            <v>137</v>
          </cell>
          <cell r="H891" t="str">
            <v>HOLYOKE</v>
          </cell>
          <cell r="J891">
            <v>103.07431558534392</v>
          </cell>
          <cell r="K891">
            <v>21389</v>
          </cell>
          <cell r="L891">
            <v>658</v>
          </cell>
          <cell r="M891">
            <v>1188</v>
          </cell>
        </row>
        <row r="892">
          <cell r="B892">
            <v>498281281</v>
          </cell>
          <cell r="C892">
            <v>498281</v>
          </cell>
          <cell r="D892" t="str">
            <v>VERITAS PREPARATORY</v>
          </cell>
          <cell r="E892">
            <v>281</v>
          </cell>
          <cell r="F892" t="str">
            <v>SPRINGFIELD</v>
          </cell>
          <cell r="G892">
            <v>281</v>
          </cell>
          <cell r="H892" t="str">
            <v>SPRINGFIELD</v>
          </cell>
          <cell r="J892">
            <v>100.01046051748537</v>
          </cell>
          <cell r="K892">
            <v>20687</v>
          </cell>
          <cell r="L892">
            <v>2</v>
          </cell>
          <cell r="M892">
            <v>1188</v>
          </cell>
        </row>
        <row r="893">
          <cell r="B893">
            <v>498281325</v>
          </cell>
          <cell r="C893">
            <v>498281</v>
          </cell>
          <cell r="D893" t="str">
            <v>VERITAS PREPARATORY</v>
          </cell>
          <cell r="E893">
            <v>281</v>
          </cell>
          <cell r="F893" t="str">
            <v>SPRINGFIELD</v>
          </cell>
          <cell r="G893">
            <v>325</v>
          </cell>
          <cell r="H893" t="str">
            <v>WESTFIELD</v>
          </cell>
          <cell r="J893">
            <v>106.75824342348001</v>
          </cell>
          <cell r="K893">
            <v>20266</v>
          </cell>
          <cell r="L893">
            <v>1370</v>
          </cell>
          <cell r="M893">
            <v>1188</v>
          </cell>
        </row>
        <row r="894">
          <cell r="B894">
            <v>498281332</v>
          </cell>
          <cell r="C894">
            <v>498281</v>
          </cell>
          <cell r="D894" t="str">
            <v>VERITAS PREPARATORY</v>
          </cell>
          <cell r="E894">
            <v>281</v>
          </cell>
          <cell r="F894" t="str">
            <v>SPRINGFIELD</v>
          </cell>
          <cell r="G894">
            <v>332</v>
          </cell>
          <cell r="H894" t="str">
            <v>WEST SPRINGFIELD</v>
          </cell>
          <cell r="J894">
            <v>102.9576077934295</v>
          </cell>
          <cell r="K894">
            <v>17546</v>
          </cell>
          <cell r="L894">
            <v>519</v>
          </cell>
          <cell r="M894">
            <v>1188</v>
          </cell>
        </row>
        <row r="895">
          <cell r="B895">
            <v>499061005</v>
          </cell>
          <cell r="C895">
            <v>499061</v>
          </cell>
          <cell r="D895" t="str">
            <v>HAMPDEN CS OF SCIENCE</v>
          </cell>
          <cell r="E895">
            <v>61</v>
          </cell>
          <cell r="F895" t="str">
            <v>CHICOPEE</v>
          </cell>
          <cell r="G895">
            <v>5</v>
          </cell>
          <cell r="H895" t="str">
            <v>AGAWAM</v>
          </cell>
          <cell r="J895">
            <v>134.11010522573022</v>
          </cell>
          <cell r="K895">
            <v>15673</v>
          </cell>
          <cell r="L895">
            <v>5346</v>
          </cell>
          <cell r="M895">
            <v>1188</v>
          </cell>
        </row>
        <row r="896">
          <cell r="B896">
            <v>499061024</v>
          </cell>
          <cell r="C896">
            <v>499061</v>
          </cell>
          <cell r="D896" t="str">
            <v>HAMPDEN CS OF SCIENCE</v>
          </cell>
          <cell r="E896">
            <v>61</v>
          </cell>
          <cell r="F896" t="str">
            <v>CHICOPEE</v>
          </cell>
          <cell r="G896">
            <v>24</v>
          </cell>
          <cell r="H896" t="str">
            <v>BELCHERTOWN</v>
          </cell>
          <cell r="J896">
            <v>128.9603049298386</v>
          </cell>
          <cell r="K896">
            <v>18081</v>
          </cell>
          <cell r="L896">
            <v>5236</v>
          </cell>
          <cell r="M896">
            <v>1188</v>
          </cell>
        </row>
        <row r="897">
          <cell r="B897">
            <v>499061061</v>
          </cell>
          <cell r="C897">
            <v>499061</v>
          </cell>
          <cell r="D897" t="str">
            <v>HAMPDEN CS OF SCIENCE</v>
          </cell>
          <cell r="E897">
            <v>61</v>
          </cell>
          <cell r="F897" t="str">
            <v>CHICOPEE</v>
          </cell>
          <cell r="G897">
            <v>61</v>
          </cell>
          <cell r="H897" t="str">
            <v>CHICOPEE</v>
          </cell>
          <cell r="J897">
            <v>110.40502928837481</v>
          </cell>
          <cell r="K897">
            <v>16575</v>
          </cell>
          <cell r="L897">
            <v>1725</v>
          </cell>
          <cell r="M897">
            <v>1188</v>
          </cell>
        </row>
        <row r="898">
          <cell r="B898">
            <v>499061086</v>
          </cell>
          <cell r="C898">
            <v>499061</v>
          </cell>
          <cell r="D898" t="str">
            <v>HAMPDEN CS OF SCIENCE</v>
          </cell>
          <cell r="E898">
            <v>61</v>
          </cell>
          <cell r="F898" t="str">
            <v>CHICOPEE</v>
          </cell>
          <cell r="G898">
            <v>86</v>
          </cell>
          <cell r="H898" t="str">
            <v>EASTHAMPTON</v>
          </cell>
          <cell r="J898">
            <v>115.45248310009183</v>
          </cell>
          <cell r="K898">
            <v>16848</v>
          </cell>
          <cell r="L898">
            <v>2603</v>
          </cell>
          <cell r="M898">
            <v>1188</v>
          </cell>
        </row>
        <row r="899">
          <cell r="B899">
            <v>499061087</v>
          </cell>
          <cell r="C899">
            <v>499061</v>
          </cell>
          <cell r="D899" t="str">
            <v>HAMPDEN CS OF SCIENCE</v>
          </cell>
          <cell r="E899">
            <v>61</v>
          </cell>
          <cell r="F899" t="str">
            <v>CHICOPEE</v>
          </cell>
          <cell r="G899">
            <v>87</v>
          </cell>
          <cell r="H899" t="str">
            <v>EAST LONGMEADOW</v>
          </cell>
          <cell r="J899">
            <v>131.09126401824184</v>
          </cell>
          <cell r="K899">
            <v>15819</v>
          </cell>
          <cell r="L899">
            <v>4918</v>
          </cell>
          <cell r="M899">
            <v>1188</v>
          </cell>
        </row>
        <row r="900">
          <cell r="B900">
            <v>499061137</v>
          </cell>
          <cell r="C900">
            <v>499061</v>
          </cell>
          <cell r="D900" t="str">
            <v>HAMPDEN CS OF SCIENCE</v>
          </cell>
          <cell r="E900">
            <v>61</v>
          </cell>
          <cell r="F900" t="str">
            <v>CHICOPEE</v>
          </cell>
          <cell r="G900">
            <v>137</v>
          </cell>
          <cell r="H900" t="str">
            <v>HOLYOKE</v>
          </cell>
          <cell r="J900">
            <v>103.07431558534392</v>
          </cell>
          <cell r="K900">
            <v>18592</v>
          </cell>
          <cell r="L900">
            <v>572</v>
          </cell>
          <cell r="M900">
            <v>1188</v>
          </cell>
        </row>
        <row r="901">
          <cell r="B901">
            <v>499061161</v>
          </cell>
          <cell r="C901">
            <v>499061</v>
          </cell>
          <cell r="D901" t="str">
            <v>HAMPDEN CS OF SCIENCE</v>
          </cell>
          <cell r="E901">
            <v>61</v>
          </cell>
          <cell r="F901" t="str">
            <v>CHICOPEE</v>
          </cell>
          <cell r="G901">
            <v>161</v>
          </cell>
          <cell r="H901" t="str">
            <v>LUDLOW</v>
          </cell>
          <cell r="J901">
            <v>135.22369192543653</v>
          </cell>
          <cell r="K901">
            <v>13828</v>
          </cell>
          <cell r="L901">
            <v>4871</v>
          </cell>
          <cell r="M901">
            <v>1188</v>
          </cell>
        </row>
        <row r="902">
          <cell r="B902">
            <v>499061191</v>
          </cell>
          <cell r="C902">
            <v>499061</v>
          </cell>
          <cell r="D902" t="str">
            <v>HAMPDEN CS OF SCIENCE</v>
          </cell>
          <cell r="E902">
            <v>61</v>
          </cell>
          <cell r="F902" t="str">
            <v>CHICOPEE</v>
          </cell>
          <cell r="G902">
            <v>191</v>
          </cell>
          <cell r="H902" t="str">
            <v>MONSON</v>
          </cell>
          <cell r="J902">
            <v>131.2754099544525</v>
          </cell>
          <cell r="K902">
            <v>16215</v>
          </cell>
          <cell r="L902">
            <v>5071</v>
          </cell>
          <cell r="M902">
            <v>1188</v>
          </cell>
        </row>
        <row r="903">
          <cell r="B903">
            <v>499061278</v>
          </cell>
          <cell r="C903">
            <v>499061</v>
          </cell>
          <cell r="D903" t="str">
            <v>HAMPDEN CS OF SCIENCE</v>
          </cell>
          <cell r="E903">
            <v>61</v>
          </cell>
          <cell r="F903" t="str">
            <v>CHICOPEE</v>
          </cell>
          <cell r="G903">
            <v>278</v>
          </cell>
          <cell r="H903" t="str">
            <v>SOUTH HADLEY</v>
          </cell>
          <cell r="J903">
            <v>122.66742833414756</v>
          </cell>
          <cell r="K903">
            <v>19189</v>
          </cell>
          <cell r="L903">
            <v>4350</v>
          </cell>
          <cell r="M903">
            <v>1188</v>
          </cell>
        </row>
        <row r="904">
          <cell r="B904">
            <v>499061281</v>
          </cell>
          <cell r="C904">
            <v>499061</v>
          </cell>
          <cell r="D904" t="str">
            <v>HAMPDEN CS OF SCIENCE</v>
          </cell>
          <cell r="E904">
            <v>61</v>
          </cell>
          <cell r="F904" t="str">
            <v>CHICOPEE</v>
          </cell>
          <cell r="G904">
            <v>281</v>
          </cell>
          <cell r="H904" t="str">
            <v>SPRINGFIELD</v>
          </cell>
          <cell r="J904">
            <v>100.01046051748537</v>
          </cell>
          <cell r="K904">
            <v>19323</v>
          </cell>
          <cell r="L904">
            <v>2</v>
          </cell>
          <cell r="M904">
            <v>1188</v>
          </cell>
        </row>
        <row r="905">
          <cell r="B905">
            <v>499061325</v>
          </cell>
          <cell r="C905">
            <v>499061</v>
          </cell>
          <cell r="D905" t="str">
            <v>HAMPDEN CS OF SCIENCE</v>
          </cell>
          <cell r="E905">
            <v>61</v>
          </cell>
          <cell r="F905" t="str">
            <v>CHICOPEE</v>
          </cell>
          <cell r="G905">
            <v>325</v>
          </cell>
          <cell r="H905" t="str">
            <v>WESTFIELD</v>
          </cell>
          <cell r="J905">
            <v>106.75824342348001</v>
          </cell>
          <cell r="K905">
            <v>14630</v>
          </cell>
          <cell r="L905">
            <v>989</v>
          </cell>
          <cell r="M905">
            <v>1188</v>
          </cell>
        </row>
        <row r="906">
          <cell r="B906">
            <v>499061332</v>
          </cell>
          <cell r="C906">
            <v>499061</v>
          </cell>
          <cell r="D906" t="str">
            <v>HAMPDEN CS OF SCIENCE</v>
          </cell>
          <cell r="E906">
            <v>61</v>
          </cell>
          <cell r="F906" t="str">
            <v>CHICOPEE</v>
          </cell>
          <cell r="G906">
            <v>332</v>
          </cell>
          <cell r="H906" t="str">
            <v>WEST SPRINGFIELD</v>
          </cell>
          <cell r="J906">
            <v>102.9576077934295</v>
          </cell>
          <cell r="K906">
            <v>18694</v>
          </cell>
          <cell r="L906">
            <v>553</v>
          </cell>
          <cell r="M906">
            <v>1188</v>
          </cell>
        </row>
        <row r="907">
          <cell r="B907">
            <v>499061683</v>
          </cell>
          <cell r="C907">
            <v>499061</v>
          </cell>
          <cell r="D907" t="str">
            <v>HAMPDEN CS OF SCIENCE</v>
          </cell>
          <cell r="E907">
            <v>61</v>
          </cell>
          <cell r="F907" t="str">
            <v>CHICOPEE</v>
          </cell>
          <cell r="G907">
            <v>683</v>
          </cell>
          <cell r="H907" t="str">
            <v>HAMPSHIRE</v>
          </cell>
          <cell r="J907">
            <v>182.29875719438201</v>
          </cell>
          <cell r="K907">
            <v>11091</v>
          </cell>
          <cell r="L907">
            <v>9128</v>
          </cell>
          <cell r="M907">
            <v>1188</v>
          </cell>
        </row>
        <row r="908">
          <cell r="B908">
            <v>3502281061</v>
          </cell>
          <cell r="C908">
            <v>3502281</v>
          </cell>
          <cell r="D908" t="str">
            <v>BAYSTATE ACADEMY</v>
          </cell>
          <cell r="E908">
            <v>281</v>
          </cell>
          <cell r="F908" t="str">
            <v>SPRINGFIELD</v>
          </cell>
          <cell r="G908">
            <v>61</v>
          </cell>
          <cell r="H908" t="str">
            <v>CHICOPEE</v>
          </cell>
          <cell r="J908">
            <v>110.40502928837481</v>
          </cell>
          <cell r="K908">
            <v>18792</v>
          </cell>
          <cell r="L908">
            <v>1955</v>
          </cell>
          <cell r="M908">
            <v>1188</v>
          </cell>
        </row>
        <row r="909">
          <cell r="B909">
            <v>3502281137</v>
          </cell>
          <cell r="C909">
            <v>3502281</v>
          </cell>
          <cell r="D909" t="str">
            <v>BAYSTATE ACADEMY</v>
          </cell>
          <cell r="E909">
            <v>281</v>
          </cell>
          <cell r="F909" t="str">
            <v>SPRINGFIELD</v>
          </cell>
          <cell r="G909">
            <v>137</v>
          </cell>
          <cell r="H909" t="str">
            <v>HOLYOKE</v>
          </cell>
          <cell r="J909">
            <v>103.07431558534392</v>
          </cell>
          <cell r="K909">
            <v>21392</v>
          </cell>
          <cell r="L909">
            <v>658</v>
          </cell>
          <cell r="M909">
            <v>1188</v>
          </cell>
        </row>
        <row r="910">
          <cell r="B910">
            <v>3502281281</v>
          </cell>
          <cell r="C910">
            <v>3502281</v>
          </cell>
          <cell r="D910" t="str">
            <v>BAYSTATE ACADEMY</v>
          </cell>
          <cell r="E910">
            <v>281</v>
          </cell>
          <cell r="F910" t="str">
            <v>SPRINGFIELD</v>
          </cell>
          <cell r="G910">
            <v>281</v>
          </cell>
          <cell r="H910" t="str">
            <v>SPRINGFIELD</v>
          </cell>
          <cell r="J910">
            <v>100.01046051748537</v>
          </cell>
          <cell r="K910">
            <v>20796</v>
          </cell>
          <cell r="L910">
            <v>2</v>
          </cell>
          <cell r="M910">
            <v>1188</v>
          </cell>
        </row>
        <row r="911">
          <cell r="B911">
            <v>3503160031</v>
          </cell>
          <cell r="C911">
            <v>3503160</v>
          </cell>
          <cell r="D911" t="str">
            <v>COLLEGIATE CS OF LOWELL</v>
          </cell>
          <cell r="E911">
            <v>160</v>
          </cell>
          <cell r="F911" t="str">
            <v>LOWELL</v>
          </cell>
          <cell r="G911">
            <v>31</v>
          </cell>
          <cell r="H911" t="str">
            <v>BILLERICA</v>
          </cell>
          <cell r="J911">
            <v>138.8489981449959</v>
          </cell>
          <cell r="K911">
            <v>13022</v>
          </cell>
          <cell r="L911">
            <v>5059</v>
          </cell>
          <cell r="M911">
            <v>1188</v>
          </cell>
        </row>
        <row r="912">
          <cell r="B912">
            <v>3503160056</v>
          </cell>
          <cell r="C912">
            <v>3503160</v>
          </cell>
          <cell r="D912" t="str">
            <v>COLLEGIATE CS OF LOWELL</v>
          </cell>
          <cell r="E912">
            <v>160</v>
          </cell>
          <cell r="F912" t="str">
            <v>LOWELL</v>
          </cell>
          <cell r="G912">
            <v>56</v>
          </cell>
          <cell r="H912" t="str">
            <v>CHELMSFORD</v>
          </cell>
          <cell r="J912">
            <v>131.80375185873373</v>
          </cell>
          <cell r="K912">
            <v>14610</v>
          </cell>
          <cell r="L912">
            <v>4647</v>
          </cell>
          <cell r="M912">
            <v>1188</v>
          </cell>
        </row>
        <row r="913">
          <cell r="B913">
            <v>3503160079</v>
          </cell>
          <cell r="C913">
            <v>3503160</v>
          </cell>
          <cell r="D913" t="str">
            <v>COLLEGIATE CS OF LOWELL</v>
          </cell>
          <cell r="E913">
            <v>160</v>
          </cell>
          <cell r="F913" t="str">
            <v>LOWELL</v>
          </cell>
          <cell r="G913">
            <v>79</v>
          </cell>
          <cell r="H913" t="str">
            <v>DRACUT</v>
          </cell>
          <cell r="J913">
            <v>104.99071628969131</v>
          </cell>
          <cell r="K913">
            <v>14533</v>
          </cell>
          <cell r="L913">
            <v>725</v>
          </cell>
          <cell r="M913">
            <v>1188</v>
          </cell>
        </row>
        <row r="914">
          <cell r="B914">
            <v>3503160128</v>
          </cell>
          <cell r="C914">
            <v>3503160</v>
          </cell>
          <cell r="D914" t="str">
            <v>COLLEGIATE CS OF LOWELL</v>
          </cell>
          <cell r="E914">
            <v>160</v>
          </cell>
          <cell r="F914" t="str">
            <v>LOWELL</v>
          </cell>
          <cell r="G914">
            <v>128</v>
          </cell>
          <cell r="H914" t="str">
            <v>HAVERHILL</v>
          </cell>
          <cell r="J914">
            <v>105.45296695844748</v>
          </cell>
          <cell r="K914">
            <v>11846</v>
          </cell>
          <cell r="L914">
            <v>646</v>
          </cell>
          <cell r="M914">
            <v>1188</v>
          </cell>
        </row>
        <row r="915">
          <cell r="B915">
            <v>3503160149</v>
          </cell>
          <cell r="C915">
            <v>3503160</v>
          </cell>
          <cell r="D915" t="str">
            <v>COLLEGIATE CS OF LOWELL</v>
          </cell>
          <cell r="E915">
            <v>160</v>
          </cell>
          <cell r="F915" t="str">
            <v>LOWELL</v>
          </cell>
          <cell r="G915">
            <v>149</v>
          </cell>
          <cell r="H915" t="str">
            <v>LAWRENCE</v>
          </cell>
          <cell r="J915">
            <v>102.28437339985344</v>
          </cell>
          <cell r="K915">
            <v>19295</v>
          </cell>
          <cell r="L915">
            <v>441</v>
          </cell>
          <cell r="M915">
            <v>1188</v>
          </cell>
        </row>
        <row r="916">
          <cell r="B916">
            <v>3503160160</v>
          </cell>
          <cell r="C916">
            <v>3503160</v>
          </cell>
          <cell r="D916" t="str">
            <v>COLLEGIATE CS OF LOWELL</v>
          </cell>
          <cell r="E916">
            <v>160</v>
          </cell>
          <cell r="F916" t="str">
            <v>LOWELL</v>
          </cell>
          <cell r="G916">
            <v>160</v>
          </cell>
          <cell r="H916" t="str">
            <v>LOWELL</v>
          </cell>
          <cell r="J916">
            <v>102.28202864275838</v>
          </cell>
          <cell r="K916">
            <v>18939</v>
          </cell>
          <cell r="L916">
            <v>432</v>
          </cell>
          <cell r="M916">
            <v>1188</v>
          </cell>
        </row>
        <row r="917">
          <cell r="B917">
            <v>3503160181</v>
          </cell>
          <cell r="C917">
            <v>3503160</v>
          </cell>
          <cell r="D917" t="str">
            <v>COLLEGIATE CS OF LOWELL</v>
          </cell>
          <cell r="E917">
            <v>160</v>
          </cell>
          <cell r="F917" t="str">
            <v>LOWELL</v>
          </cell>
          <cell r="G917">
            <v>181</v>
          </cell>
          <cell r="H917" t="str">
            <v>METHUEN</v>
          </cell>
          <cell r="J917">
            <v>101.12183640562671</v>
          </cell>
          <cell r="K917">
            <v>12989</v>
          </cell>
          <cell r="L917">
            <v>146</v>
          </cell>
          <cell r="M917">
            <v>1188</v>
          </cell>
        </row>
        <row r="918">
          <cell r="B918">
            <v>3503160301</v>
          </cell>
          <cell r="C918">
            <v>3503160</v>
          </cell>
          <cell r="D918" t="str">
            <v>COLLEGIATE CS OF LOWELL</v>
          </cell>
          <cell r="E918">
            <v>160</v>
          </cell>
          <cell r="F918" t="str">
            <v>LOWELL</v>
          </cell>
          <cell r="G918">
            <v>301</v>
          </cell>
          <cell r="H918" t="str">
            <v>TYNGSBOROUGH</v>
          </cell>
          <cell r="J918">
            <v>131.8559904899297</v>
          </cell>
          <cell r="K918">
            <v>16382</v>
          </cell>
          <cell r="L918">
            <v>5219</v>
          </cell>
          <cell r="M918">
            <v>1188</v>
          </cell>
        </row>
        <row r="919">
          <cell r="B919">
            <v>3503160600</v>
          </cell>
          <cell r="C919">
            <v>3503160</v>
          </cell>
          <cell r="D919" t="str">
            <v>COLLEGIATE CS OF LOWELL</v>
          </cell>
          <cell r="E919">
            <v>160</v>
          </cell>
          <cell r="F919" t="str">
            <v>LOWELL</v>
          </cell>
          <cell r="G919">
            <v>600</v>
          </cell>
          <cell r="H919" t="str">
            <v>ACTON BOXBOROUGH</v>
          </cell>
          <cell r="J919">
            <v>149.14184478126987</v>
          </cell>
          <cell r="K919">
            <v>16867</v>
          </cell>
          <cell r="L919">
            <v>8289</v>
          </cell>
          <cell r="M919">
            <v>1188</v>
          </cell>
        </row>
        <row r="920">
          <cell r="B920">
            <v>3503160735</v>
          </cell>
          <cell r="C920">
            <v>3503160</v>
          </cell>
          <cell r="D920" t="str">
            <v>COLLEGIATE CS OF LOWELL</v>
          </cell>
          <cell r="E920">
            <v>160</v>
          </cell>
          <cell r="F920" t="str">
            <v>LOWELL</v>
          </cell>
          <cell r="G920">
            <v>735</v>
          </cell>
          <cell r="H920" t="str">
            <v>NORTH MIDDLESEX</v>
          </cell>
          <cell r="J920">
            <v>132.71935974047037</v>
          </cell>
          <cell r="K920">
            <v>14404</v>
          </cell>
          <cell r="L920">
            <v>4713</v>
          </cell>
          <cell r="M920">
            <v>1188</v>
          </cell>
        </row>
        <row r="921">
          <cell r="B921">
            <v>3506262007</v>
          </cell>
          <cell r="C921">
            <v>3506262</v>
          </cell>
          <cell r="D921" t="str">
            <v>PIONEER CS OF SCIENCE II</v>
          </cell>
          <cell r="E921">
            <v>262</v>
          </cell>
          <cell r="F921" t="str">
            <v>SAUGUS</v>
          </cell>
          <cell r="G921">
            <v>7</v>
          </cell>
          <cell r="H921" t="str">
            <v>AMESBURY</v>
          </cell>
          <cell r="J921">
            <v>146.11132654604984</v>
          </cell>
          <cell r="K921">
            <v>12989</v>
          </cell>
          <cell r="L921">
            <v>5989</v>
          </cell>
          <cell r="M921">
            <v>1188</v>
          </cell>
        </row>
        <row r="922">
          <cell r="B922">
            <v>3506262016</v>
          </cell>
          <cell r="C922">
            <v>3506262</v>
          </cell>
          <cell r="D922" t="str">
            <v>PIONEER CS OF SCIENCE II</v>
          </cell>
          <cell r="E922">
            <v>262</v>
          </cell>
          <cell r="F922" t="str">
            <v>SAUGUS</v>
          </cell>
          <cell r="G922">
            <v>16</v>
          </cell>
          <cell r="H922" t="str">
            <v>ATTLEBORO</v>
          </cell>
          <cell r="J922">
            <v>101.42627349033111</v>
          </cell>
          <cell r="K922">
            <v>17830</v>
          </cell>
          <cell r="L922">
            <v>254</v>
          </cell>
          <cell r="M922">
            <v>1188</v>
          </cell>
        </row>
        <row r="923">
          <cell r="B923">
            <v>3506262030</v>
          </cell>
          <cell r="C923">
            <v>3506262</v>
          </cell>
          <cell r="D923" t="str">
            <v>PIONEER CS OF SCIENCE II</v>
          </cell>
          <cell r="E923">
            <v>262</v>
          </cell>
          <cell r="F923" t="str">
            <v>SAUGUS</v>
          </cell>
          <cell r="G923">
            <v>30</v>
          </cell>
          <cell r="H923" t="str">
            <v>BEVERLY</v>
          </cell>
          <cell r="J923">
            <v>136.03656800116997</v>
          </cell>
          <cell r="K923">
            <v>16050</v>
          </cell>
          <cell r="L923">
            <v>5784</v>
          </cell>
          <cell r="M923">
            <v>1188</v>
          </cell>
        </row>
        <row r="924">
          <cell r="B924">
            <v>3506262035</v>
          </cell>
          <cell r="C924">
            <v>3506262</v>
          </cell>
          <cell r="D924" t="str">
            <v>PIONEER CS OF SCIENCE II</v>
          </cell>
          <cell r="E924">
            <v>262</v>
          </cell>
          <cell r="F924" t="str">
            <v>SAUGUS</v>
          </cell>
          <cell r="G924">
            <v>35</v>
          </cell>
          <cell r="H924" t="str">
            <v>BOSTON</v>
          </cell>
          <cell r="J924">
            <v>135.56595250855173</v>
          </cell>
          <cell r="K924">
            <v>16378</v>
          </cell>
          <cell r="L924">
            <v>5825</v>
          </cell>
          <cell r="M924">
            <v>1188</v>
          </cell>
        </row>
        <row r="925">
          <cell r="B925">
            <v>3506262057</v>
          </cell>
          <cell r="C925">
            <v>3506262</v>
          </cell>
          <cell r="D925" t="str">
            <v>PIONEER CS OF SCIENCE II</v>
          </cell>
          <cell r="E925">
            <v>262</v>
          </cell>
          <cell r="F925" t="str">
            <v>SAUGUS</v>
          </cell>
          <cell r="G925">
            <v>57</v>
          </cell>
          <cell r="H925" t="str">
            <v>CHELSEA</v>
          </cell>
          <cell r="J925">
            <v>105.01314606207856</v>
          </cell>
          <cell r="K925">
            <v>14180</v>
          </cell>
          <cell r="L925">
            <v>711</v>
          </cell>
          <cell r="M925">
            <v>1188</v>
          </cell>
        </row>
        <row r="926">
          <cell r="B926">
            <v>3506262071</v>
          </cell>
          <cell r="C926">
            <v>3506262</v>
          </cell>
          <cell r="D926" t="str">
            <v>PIONEER CS OF SCIENCE II</v>
          </cell>
          <cell r="E926">
            <v>262</v>
          </cell>
          <cell r="F926" t="str">
            <v>SAUGUS</v>
          </cell>
          <cell r="G926">
            <v>71</v>
          </cell>
          <cell r="H926" t="str">
            <v>DANVERS</v>
          </cell>
          <cell r="J926">
            <v>142.37946411092057</v>
          </cell>
          <cell r="K926">
            <v>13840</v>
          </cell>
          <cell r="L926">
            <v>5865</v>
          </cell>
          <cell r="M926">
            <v>1188</v>
          </cell>
        </row>
        <row r="927">
          <cell r="B927">
            <v>3506262093</v>
          </cell>
          <cell r="C927">
            <v>3506262</v>
          </cell>
          <cell r="D927" t="str">
            <v>PIONEER CS OF SCIENCE II</v>
          </cell>
          <cell r="E927">
            <v>262</v>
          </cell>
          <cell r="F927" t="str">
            <v>SAUGUS</v>
          </cell>
          <cell r="G927">
            <v>93</v>
          </cell>
          <cell r="H927" t="str">
            <v>EVERETT</v>
          </cell>
          <cell r="J927">
            <v>100.40533474721023</v>
          </cell>
          <cell r="K927">
            <v>17748</v>
          </cell>
          <cell r="L927">
            <v>72</v>
          </cell>
          <cell r="M927">
            <v>1188</v>
          </cell>
        </row>
        <row r="928">
          <cell r="B928">
            <v>3506262100</v>
          </cell>
          <cell r="C928">
            <v>3506262</v>
          </cell>
          <cell r="D928" t="str">
            <v>PIONEER CS OF SCIENCE II</v>
          </cell>
          <cell r="E928">
            <v>262</v>
          </cell>
          <cell r="F928" t="str">
            <v>SAUGUS</v>
          </cell>
          <cell r="G928">
            <v>100</v>
          </cell>
          <cell r="H928" t="str">
            <v>FRAMINGHAM</v>
          </cell>
          <cell r="J928">
            <v>127.0063919760279</v>
          </cell>
          <cell r="K928">
            <v>20804</v>
          </cell>
          <cell r="L928">
            <v>5618</v>
          </cell>
          <cell r="M928">
            <v>1188</v>
          </cell>
        </row>
        <row r="929">
          <cell r="B929">
            <v>3506262163</v>
          </cell>
          <cell r="C929">
            <v>3506262</v>
          </cell>
          <cell r="D929" t="str">
            <v>PIONEER CS OF SCIENCE II</v>
          </cell>
          <cell r="E929">
            <v>262</v>
          </cell>
          <cell r="F929" t="str">
            <v>SAUGUS</v>
          </cell>
          <cell r="G929">
            <v>163</v>
          </cell>
          <cell r="H929" t="str">
            <v>LYNN</v>
          </cell>
          <cell r="J929">
            <v>100.01346280490802</v>
          </cell>
          <cell r="K929">
            <v>17752</v>
          </cell>
          <cell r="L929">
            <v>2</v>
          </cell>
          <cell r="M929">
            <v>1188</v>
          </cell>
        </row>
        <row r="930">
          <cell r="B930">
            <v>3506262164</v>
          </cell>
          <cell r="C930">
            <v>3506262</v>
          </cell>
          <cell r="D930" t="str">
            <v>PIONEER CS OF SCIENCE II</v>
          </cell>
          <cell r="E930">
            <v>262</v>
          </cell>
          <cell r="F930" t="str">
            <v>SAUGUS</v>
          </cell>
          <cell r="G930">
            <v>164</v>
          </cell>
          <cell r="H930" t="str">
            <v>LYNNFIELD</v>
          </cell>
          <cell r="J930">
            <v>152.24539094172954</v>
          </cell>
          <cell r="K930">
            <v>13497</v>
          </cell>
          <cell r="L930">
            <v>7052</v>
          </cell>
          <cell r="M930">
            <v>1188</v>
          </cell>
        </row>
        <row r="931">
          <cell r="B931">
            <v>3506262165</v>
          </cell>
          <cell r="C931">
            <v>3506262</v>
          </cell>
          <cell r="D931" t="str">
            <v>PIONEER CS OF SCIENCE II</v>
          </cell>
          <cell r="E931">
            <v>262</v>
          </cell>
          <cell r="F931" t="str">
            <v>SAUGUS</v>
          </cell>
          <cell r="G931">
            <v>165</v>
          </cell>
          <cell r="H931" t="str">
            <v>MALDEN</v>
          </cell>
          <cell r="J931">
            <v>100</v>
          </cell>
          <cell r="K931">
            <v>16038</v>
          </cell>
          <cell r="L931">
            <v>0</v>
          </cell>
          <cell r="M931">
            <v>1188</v>
          </cell>
        </row>
        <row r="932">
          <cell r="B932">
            <v>3506262176</v>
          </cell>
          <cell r="C932">
            <v>3506262</v>
          </cell>
          <cell r="D932" t="str">
            <v>PIONEER CS OF SCIENCE II</v>
          </cell>
          <cell r="E932">
            <v>262</v>
          </cell>
          <cell r="F932" t="str">
            <v>SAUGUS</v>
          </cell>
          <cell r="G932">
            <v>176</v>
          </cell>
          <cell r="H932" t="str">
            <v>MEDFORD</v>
          </cell>
          <cell r="J932">
            <v>132.29061594509275</v>
          </cell>
          <cell r="K932">
            <v>15868</v>
          </cell>
          <cell r="L932">
            <v>5124</v>
          </cell>
          <cell r="M932">
            <v>1188</v>
          </cell>
        </row>
        <row r="933">
          <cell r="B933">
            <v>3506262178</v>
          </cell>
          <cell r="C933">
            <v>3506262</v>
          </cell>
          <cell r="D933" t="str">
            <v>PIONEER CS OF SCIENCE II</v>
          </cell>
          <cell r="E933">
            <v>262</v>
          </cell>
          <cell r="F933" t="str">
            <v>SAUGUS</v>
          </cell>
          <cell r="G933">
            <v>178</v>
          </cell>
          <cell r="H933" t="str">
            <v>MELROSE</v>
          </cell>
          <cell r="J933">
            <v>113.06120803359674</v>
          </cell>
          <cell r="K933">
            <v>13416</v>
          </cell>
          <cell r="L933">
            <v>1752</v>
          </cell>
          <cell r="M933">
            <v>1188</v>
          </cell>
        </row>
        <row r="934">
          <cell r="B934">
            <v>3506262181</v>
          </cell>
          <cell r="C934">
            <v>3506262</v>
          </cell>
          <cell r="D934" t="str">
            <v>PIONEER CS OF SCIENCE II</v>
          </cell>
          <cell r="E934">
            <v>262</v>
          </cell>
          <cell r="F934" t="str">
            <v>SAUGUS</v>
          </cell>
          <cell r="G934">
            <v>181</v>
          </cell>
          <cell r="H934" t="str">
            <v>METHUEN</v>
          </cell>
          <cell r="J934">
            <v>101.12183640562671</v>
          </cell>
          <cell r="K934">
            <v>21482</v>
          </cell>
          <cell r="L934">
            <v>241</v>
          </cell>
          <cell r="M934">
            <v>1188</v>
          </cell>
        </row>
        <row r="935">
          <cell r="B935">
            <v>3506262229</v>
          </cell>
          <cell r="C935">
            <v>3506262</v>
          </cell>
          <cell r="D935" t="str">
            <v>PIONEER CS OF SCIENCE II</v>
          </cell>
          <cell r="E935">
            <v>262</v>
          </cell>
          <cell r="F935" t="str">
            <v>SAUGUS</v>
          </cell>
          <cell r="G935">
            <v>229</v>
          </cell>
          <cell r="H935" t="str">
            <v>PEABODY</v>
          </cell>
          <cell r="J935">
            <v>109.89855856388218</v>
          </cell>
          <cell r="K935">
            <v>16619</v>
          </cell>
          <cell r="L935">
            <v>1645</v>
          </cell>
          <cell r="M935">
            <v>1188</v>
          </cell>
        </row>
        <row r="936">
          <cell r="B936">
            <v>3506262244</v>
          </cell>
          <cell r="C936">
            <v>3506262</v>
          </cell>
          <cell r="D936" t="str">
            <v>PIONEER CS OF SCIENCE II</v>
          </cell>
          <cell r="E936">
            <v>262</v>
          </cell>
          <cell r="F936" t="str">
            <v>SAUGUS</v>
          </cell>
          <cell r="G936">
            <v>244</v>
          </cell>
          <cell r="H936" t="str">
            <v>RANDOLPH</v>
          </cell>
          <cell r="J936">
            <v>124.17352811526767</v>
          </cell>
          <cell r="K936">
            <v>12989</v>
          </cell>
          <cell r="L936">
            <v>3140</v>
          </cell>
          <cell r="M936">
            <v>1188</v>
          </cell>
        </row>
        <row r="937">
          <cell r="B937">
            <v>3506262246</v>
          </cell>
          <cell r="C937">
            <v>3506262</v>
          </cell>
          <cell r="D937" t="str">
            <v>PIONEER CS OF SCIENCE II</v>
          </cell>
          <cell r="E937">
            <v>262</v>
          </cell>
          <cell r="F937" t="str">
            <v>SAUGUS</v>
          </cell>
          <cell r="G937">
            <v>246</v>
          </cell>
          <cell r="H937" t="str">
            <v>READING</v>
          </cell>
          <cell r="J937">
            <v>141.12702341927442</v>
          </cell>
          <cell r="K937">
            <v>16681</v>
          </cell>
          <cell r="L937">
            <v>6860</v>
          </cell>
          <cell r="M937">
            <v>1188</v>
          </cell>
        </row>
        <row r="938">
          <cell r="B938">
            <v>3506262248</v>
          </cell>
          <cell r="C938">
            <v>3506262</v>
          </cell>
          <cell r="D938" t="str">
            <v>PIONEER CS OF SCIENCE II</v>
          </cell>
          <cell r="E938">
            <v>262</v>
          </cell>
          <cell r="F938" t="str">
            <v>SAUGUS</v>
          </cell>
          <cell r="G938">
            <v>248</v>
          </cell>
          <cell r="H938" t="str">
            <v>REVERE</v>
          </cell>
          <cell r="J938">
            <v>103.76683019250743</v>
          </cell>
          <cell r="K938">
            <v>17897</v>
          </cell>
          <cell r="L938">
            <v>674</v>
          </cell>
          <cell r="M938">
            <v>1188</v>
          </cell>
        </row>
        <row r="939">
          <cell r="B939">
            <v>3506262258</v>
          </cell>
          <cell r="C939">
            <v>3506262</v>
          </cell>
          <cell r="D939" t="str">
            <v>PIONEER CS OF SCIENCE II</v>
          </cell>
          <cell r="E939">
            <v>262</v>
          </cell>
          <cell r="F939" t="str">
            <v>SAUGUS</v>
          </cell>
          <cell r="G939">
            <v>258</v>
          </cell>
          <cell r="H939" t="str">
            <v>SALEM</v>
          </cell>
          <cell r="J939">
            <v>121.86133889478587</v>
          </cell>
          <cell r="K939">
            <v>14989</v>
          </cell>
          <cell r="L939">
            <v>3277</v>
          </cell>
          <cell r="M939">
            <v>1188</v>
          </cell>
        </row>
        <row r="940">
          <cell r="B940">
            <v>3506262262</v>
          </cell>
          <cell r="C940">
            <v>3506262</v>
          </cell>
          <cell r="D940" t="str">
            <v>PIONEER CS OF SCIENCE II</v>
          </cell>
          <cell r="E940">
            <v>262</v>
          </cell>
          <cell r="F940" t="str">
            <v>SAUGUS</v>
          </cell>
          <cell r="G940">
            <v>262</v>
          </cell>
          <cell r="H940" t="str">
            <v>SAUGUS</v>
          </cell>
          <cell r="J940">
            <v>101.04969328352608</v>
          </cell>
          <cell r="K940">
            <v>16280</v>
          </cell>
          <cell r="L940">
            <v>171</v>
          </cell>
          <cell r="M940">
            <v>1188</v>
          </cell>
        </row>
        <row r="941">
          <cell r="B941">
            <v>3506262284</v>
          </cell>
          <cell r="C941">
            <v>3506262</v>
          </cell>
          <cell r="D941" t="str">
            <v>PIONEER CS OF SCIENCE II</v>
          </cell>
          <cell r="E941">
            <v>262</v>
          </cell>
          <cell r="F941" t="str">
            <v>SAUGUS</v>
          </cell>
          <cell r="G941">
            <v>284</v>
          </cell>
          <cell r="H941" t="str">
            <v>STONEHAM</v>
          </cell>
          <cell r="J941">
            <v>148.56315375071472</v>
          </cell>
          <cell r="K941">
            <v>16565</v>
          </cell>
          <cell r="L941">
            <v>8044</v>
          </cell>
          <cell r="M941">
            <v>1188</v>
          </cell>
        </row>
        <row r="942">
          <cell r="B942">
            <v>3506262291</v>
          </cell>
          <cell r="C942">
            <v>3506262</v>
          </cell>
          <cell r="D942" t="str">
            <v>PIONEER CS OF SCIENCE II</v>
          </cell>
          <cell r="E942">
            <v>262</v>
          </cell>
          <cell r="F942" t="str">
            <v>SAUGUS</v>
          </cell>
          <cell r="G942">
            <v>291</v>
          </cell>
          <cell r="H942" t="str">
            <v>SWAMPSCOTT</v>
          </cell>
          <cell r="J942">
            <v>140.48463257296407</v>
          </cell>
          <cell r="K942">
            <v>18551</v>
          </cell>
          <cell r="L942">
            <v>7510</v>
          </cell>
          <cell r="M942">
            <v>1188</v>
          </cell>
        </row>
        <row r="943">
          <cell r="B943">
            <v>3506262295</v>
          </cell>
          <cell r="C943">
            <v>3506262</v>
          </cell>
          <cell r="D943" t="str">
            <v>PIONEER CS OF SCIENCE II</v>
          </cell>
          <cell r="E943">
            <v>262</v>
          </cell>
          <cell r="F943" t="str">
            <v>SAUGUS</v>
          </cell>
          <cell r="G943">
            <v>295</v>
          </cell>
          <cell r="H943" t="str">
            <v>TEWKSBURY</v>
          </cell>
          <cell r="J943">
            <v>148.92872399358831</v>
          </cell>
          <cell r="K943">
            <v>11091</v>
          </cell>
          <cell r="L943">
            <v>5427</v>
          </cell>
          <cell r="M943">
            <v>1188</v>
          </cell>
        </row>
        <row r="944">
          <cell r="B944">
            <v>3506262305</v>
          </cell>
          <cell r="C944">
            <v>3506262</v>
          </cell>
          <cell r="D944" t="str">
            <v>PIONEER CS OF SCIENCE II</v>
          </cell>
          <cell r="E944">
            <v>262</v>
          </cell>
          <cell r="F944" t="str">
            <v>SAUGUS</v>
          </cell>
          <cell r="G944">
            <v>305</v>
          </cell>
          <cell r="H944" t="str">
            <v>WAKEFIELD</v>
          </cell>
          <cell r="J944">
            <v>145.18671932694059</v>
          </cell>
          <cell r="K944">
            <v>12989</v>
          </cell>
          <cell r="L944">
            <v>5869</v>
          </cell>
          <cell r="M944">
            <v>1188</v>
          </cell>
        </row>
        <row r="945">
          <cell r="B945">
            <v>3506262347</v>
          </cell>
          <cell r="C945">
            <v>3506262</v>
          </cell>
          <cell r="D945" t="str">
            <v>PIONEER CS OF SCIENCE II</v>
          </cell>
          <cell r="E945">
            <v>262</v>
          </cell>
          <cell r="F945" t="str">
            <v>SAUGUS</v>
          </cell>
          <cell r="G945">
            <v>347</v>
          </cell>
          <cell r="H945" t="str">
            <v>WOBURN</v>
          </cell>
          <cell r="J945">
            <v>145.7862848902007</v>
          </cell>
          <cell r="K945">
            <v>12131</v>
          </cell>
          <cell r="L945">
            <v>5554</v>
          </cell>
          <cell r="M945">
            <v>1188</v>
          </cell>
        </row>
        <row r="946">
          <cell r="B946">
            <v>3506262705</v>
          </cell>
          <cell r="C946">
            <v>3506262</v>
          </cell>
          <cell r="D946" t="str">
            <v>PIONEER CS OF SCIENCE II</v>
          </cell>
          <cell r="E946">
            <v>262</v>
          </cell>
          <cell r="F946" t="str">
            <v>SAUGUS</v>
          </cell>
          <cell r="G946">
            <v>705</v>
          </cell>
          <cell r="H946" t="str">
            <v>MASCONOMET</v>
          </cell>
          <cell r="J946">
            <v>186.17094515019502</v>
          </cell>
          <cell r="K946">
            <v>12989</v>
          </cell>
          <cell r="L946">
            <v>11193</v>
          </cell>
          <cell r="M946">
            <v>1188</v>
          </cell>
        </row>
        <row r="947">
          <cell r="B947">
            <v>3508281061</v>
          </cell>
          <cell r="C947">
            <v>3508281</v>
          </cell>
          <cell r="D947" t="str">
            <v>PHOENIX ACADEMY SPRINGFIELD</v>
          </cell>
          <cell r="E947">
            <v>281</v>
          </cell>
          <cell r="F947" t="str">
            <v>SPRINGFIELD</v>
          </cell>
          <cell r="G947">
            <v>61</v>
          </cell>
          <cell r="H947" t="str">
            <v>CHICOPEE</v>
          </cell>
          <cell r="J947">
            <v>110.40502928837481</v>
          </cell>
          <cell r="K947">
            <v>21667</v>
          </cell>
          <cell r="L947">
            <v>2254</v>
          </cell>
          <cell r="M947">
            <v>1188</v>
          </cell>
        </row>
        <row r="948">
          <cell r="B948">
            <v>3508281137</v>
          </cell>
          <cell r="C948">
            <v>3508281</v>
          </cell>
          <cell r="D948" t="str">
            <v>PHOENIX ACADEMY SPRINGFIELD</v>
          </cell>
          <cell r="E948">
            <v>281</v>
          </cell>
          <cell r="F948" t="str">
            <v>SPRINGFIELD</v>
          </cell>
          <cell r="G948">
            <v>137</v>
          </cell>
          <cell r="H948" t="str">
            <v>HOLYOKE</v>
          </cell>
          <cell r="J948">
            <v>103.07431558534392</v>
          </cell>
          <cell r="K948">
            <v>22531</v>
          </cell>
          <cell r="L948">
            <v>693</v>
          </cell>
          <cell r="M948">
            <v>1188</v>
          </cell>
        </row>
        <row r="949">
          <cell r="B949">
            <v>3508281161</v>
          </cell>
          <cell r="C949">
            <v>3508281</v>
          </cell>
          <cell r="D949" t="str">
            <v>PHOENIX ACADEMY SPRINGFIELD</v>
          </cell>
          <cell r="E949">
            <v>281</v>
          </cell>
          <cell r="F949" t="str">
            <v>SPRINGFIELD</v>
          </cell>
          <cell r="G949">
            <v>161</v>
          </cell>
          <cell r="H949" t="str">
            <v>LUDLOW</v>
          </cell>
          <cell r="J949">
            <v>135.22369192543653</v>
          </cell>
          <cell r="K949">
            <v>19728</v>
          </cell>
          <cell r="L949">
            <v>6949</v>
          </cell>
          <cell r="M949">
            <v>1188</v>
          </cell>
        </row>
        <row r="950">
          <cell r="B950">
            <v>3508281281</v>
          </cell>
          <cell r="C950">
            <v>3508281</v>
          </cell>
          <cell r="D950" t="str">
            <v>PHOENIX ACADEMY SPRINGFIELD</v>
          </cell>
          <cell r="E950">
            <v>281</v>
          </cell>
          <cell r="F950" t="str">
            <v>SPRINGFIELD</v>
          </cell>
          <cell r="G950">
            <v>281</v>
          </cell>
          <cell r="H950" t="str">
            <v>SPRINGFIELD</v>
          </cell>
          <cell r="J950">
            <v>100.01046051748537</v>
          </cell>
          <cell r="K950">
            <v>22644</v>
          </cell>
          <cell r="L950">
            <v>2</v>
          </cell>
          <cell r="M950">
            <v>1188</v>
          </cell>
        </row>
        <row r="951">
          <cell r="B951">
            <v>3508281325</v>
          </cell>
          <cell r="C951">
            <v>3508281</v>
          </cell>
          <cell r="D951" t="str">
            <v>PHOENIX ACADEMY SPRINGFIELD</v>
          </cell>
          <cell r="E951">
            <v>281</v>
          </cell>
          <cell r="F951" t="str">
            <v>SPRINGFIELD</v>
          </cell>
          <cell r="G951">
            <v>325</v>
          </cell>
          <cell r="H951" t="str">
            <v>WESTFIELD</v>
          </cell>
          <cell r="J951">
            <v>106.75824342348001</v>
          </cell>
          <cell r="K951">
            <v>20266</v>
          </cell>
          <cell r="L951">
            <v>1370</v>
          </cell>
          <cell r="M951">
            <v>1188</v>
          </cell>
        </row>
        <row r="952">
          <cell r="B952">
            <v>3509095095</v>
          </cell>
          <cell r="C952">
            <v>3509095</v>
          </cell>
          <cell r="D952" t="str">
            <v>ARGOSY COLLEGIATE</v>
          </cell>
          <cell r="E952">
            <v>95</v>
          </cell>
          <cell r="F952" t="str">
            <v>FALL RIVER</v>
          </cell>
          <cell r="G952">
            <v>95</v>
          </cell>
          <cell r="H952" t="str">
            <v>FALL RIVER</v>
          </cell>
          <cell r="J952">
            <v>100.58789250230713</v>
          </cell>
          <cell r="K952">
            <v>20065</v>
          </cell>
          <cell r="L952">
            <v>118</v>
          </cell>
          <cell r="M952">
            <v>1188</v>
          </cell>
        </row>
        <row r="953">
          <cell r="B953">
            <v>3509095201</v>
          </cell>
          <cell r="C953">
            <v>3509095</v>
          </cell>
          <cell r="D953" t="str">
            <v>ARGOSY COLLEGIATE</v>
          </cell>
          <cell r="E953">
            <v>95</v>
          </cell>
          <cell r="F953" t="str">
            <v>FALL RIVER</v>
          </cell>
          <cell r="G953">
            <v>201</v>
          </cell>
          <cell r="H953" t="str">
            <v>NEW BEDFORD</v>
          </cell>
          <cell r="J953">
            <v>100</v>
          </cell>
          <cell r="K953">
            <v>21392</v>
          </cell>
          <cell r="L953">
            <v>0</v>
          </cell>
          <cell r="M953">
            <v>1188</v>
          </cell>
        </row>
        <row r="954">
          <cell r="B954">
            <v>3509095273</v>
          </cell>
          <cell r="C954">
            <v>3509095</v>
          </cell>
          <cell r="D954" t="str">
            <v>ARGOSY COLLEGIATE</v>
          </cell>
          <cell r="E954">
            <v>95</v>
          </cell>
          <cell r="F954" t="str">
            <v>FALL RIVER</v>
          </cell>
          <cell r="G954">
            <v>273</v>
          </cell>
          <cell r="H954" t="str">
            <v>SOMERSET</v>
          </cell>
          <cell r="J954">
            <v>141.91127875759335</v>
          </cell>
          <cell r="K954">
            <v>16753</v>
          </cell>
          <cell r="L954">
            <v>7021</v>
          </cell>
          <cell r="M954">
            <v>1188</v>
          </cell>
        </row>
        <row r="955">
          <cell r="B955">
            <v>3509095292</v>
          </cell>
          <cell r="C955">
            <v>3509095</v>
          </cell>
          <cell r="D955" t="str">
            <v>ARGOSY COLLEGIATE</v>
          </cell>
          <cell r="E955">
            <v>95</v>
          </cell>
          <cell r="F955" t="str">
            <v>FALL RIVER</v>
          </cell>
          <cell r="G955">
            <v>292</v>
          </cell>
          <cell r="H955" t="str">
            <v>SWANSEA</v>
          </cell>
          <cell r="J955">
            <v>128.81005092015997</v>
          </cell>
          <cell r="K955">
            <v>18176</v>
          </cell>
          <cell r="L955">
            <v>5237</v>
          </cell>
          <cell r="M955">
            <v>1188</v>
          </cell>
        </row>
        <row r="956">
          <cell r="B956">
            <v>3509095293</v>
          </cell>
          <cell r="C956">
            <v>3509095</v>
          </cell>
          <cell r="D956" t="str">
            <v>ARGOSY COLLEGIATE</v>
          </cell>
          <cell r="E956">
            <v>95</v>
          </cell>
          <cell r="F956" t="str">
            <v>FALL RIVER</v>
          </cell>
          <cell r="G956">
            <v>293</v>
          </cell>
          <cell r="H956" t="str">
            <v>TAUNTON</v>
          </cell>
          <cell r="J956">
            <v>101.88440828185294</v>
          </cell>
          <cell r="K956">
            <v>19853</v>
          </cell>
          <cell r="L956">
            <v>374</v>
          </cell>
          <cell r="M956">
            <v>1188</v>
          </cell>
        </row>
        <row r="957">
          <cell r="B957">
            <v>3509095331</v>
          </cell>
          <cell r="C957">
            <v>3509095</v>
          </cell>
          <cell r="D957" t="str">
            <v>ARGOSY COLLEGIATE</v>
          </cell>
          <cell r="E957">
            <v>95</v>
          </cell>
          <cell r="F957" t="str">
            <v>FALL RIVER</v>
          </cell>
          <cell r="G957">
            <v>331</v>
          </cell>
          <cell r="H957" t="str">
            <v>WESTPORT</v>
          </cell>
          <cell r="J957">
            <v>119.08546732385578</v>
          </cell>
          <cell r="K957">
            <v>17290</v>
          </cell>
          <cell r="L957">
            <v>3300</v>
          </cell>
          <cell r="M957">
            <v>1188</v>
          </cell>
        </row>
        <row r="958">
          <cell r="B958">
            <v>3509095763</v>
          </cell>
          <cell r="C958">
            <v>3509095</v>
          </cell>
          <cell r="D958" t="str">
            <v>ARGOSY COLLEGIATE</v>
          </cell>
          <cell r="E958">
            <v>95</v>
          </cell>
          <cell r="F958" t="str">
            <v>FALL RIVER</v>
          </cell>
          <cell r="G958">
            <v>763</v>
          </cell>
          <cell r="H958" t="str">
            <v>SOMERSET BERKLEY</v>
          </cell>
          <cell r="J958">
            <v>129.9700639808209</v>
          </cell>
          <cell r="K958">
            <v>18652</v>
          </cell>
          <cell r="L958">
            <v>5590</v>
          </cell>
          <cell r="M958">
            <v>1188</v>
          </cell>
        </row>
        <row r="959">
          <cell r="B959">
            <v>3510281005</v>
          </cell>
          <cell r="C959">
            <v>3510281</v>
          </cell>
          <cell r="D959" t="str">
            <v>SPRINGFIELD PREPARATORY</v>
          </cell>
          <cell r="E959">
            <v>281</v>
          </cell>
          <cell r="F959" t="str">
            <v>SPRINGFIELD</v>
          </cell>
          <cell r="G959">
            <v>5</v>
          </cell>
          <cell r="H959" t="str">
            <v>AGAWAM</v>
          </cell>
          <cell r="J959">
            <v>134.11010522573022</v>
          </cell>
          <cell r="K959">
            <v>17966</v>
          </cell>
          <cell r="L959">
            <v>6128</v>
          </cell>
          <cell r="M959">
            <v>1188</v>
          </cell>
        </row>
        <row r="960">
          <cell r="B960">
            <v>3510281061</v>
          </cell>
          <cell r="C960">
            <v>3510281</v>
          </cell>
          <cell r="D960" t="str">
            <v>SPRINGFIELD PREPARATORY</v>
          </cell>
          <cell r="E960">
            <v>281</v>
          </cell>
          <cell r="F960" t="str">
            <v>SPRINGFIELD</v>
          </cell>
          <cell r="G960">
            <v>61</v>
          </cell>
          <cell r="H960" t="str">
            <v>CHICOPEE</v>
          </cell>
          <cell r="J960">
            <v>110.40502928837481</v>
          </cell>
          <cell r="K960">
            <v>15614</v>
          </cell>
          <cell r="L960">
            <v>1625</v>
          </cell>
          <cell r="M960">
            <v>1188</v>
          </cell>
        </row>
        <row r="961">
          <cell r="B961">
            <v>3510281278</v>
          </cell>
          <cell r="C961">
            <v>3510281</v>
          </cell>
          <cell r="D961" t="str">
            <v>SPRINGFIELD PREPARATORY</v>
          </cell>
          <cell r="E961">
            <v>281</v>
          </cell>
          <cell r="F961" t="str">
            <v>SPRINGFIELD</v>
          </cell>
          <cell r="G961">
            <v>278</v>
          </cell>
          <cell r="H961" t="str">
            <v>SOUTH HADLEY</v>
          </cell>
          <cell r="J961">
            <v>122.66742833414756</v>
          </cell>
          <cell r="K961">
            <v>20603</v>
          </cell>
          <cell r="L961">
            <v>4670</v>
          </cell>
          <cell r="M961">
            <v>1188</v>
          </cell>
        </row>
        <row r="962">
          <cell r="B962">
            <v>3510281281</v>
          </cell>
          <cell r="C962">
            <v>3510281</v>
          </cell>
          <cell r="D962" t="str">
            <v>SPRINGFIELD PREPARATORY</v>
          </cell>
          <cell r="E962">
            <v>281</v>
          </cell>
          <cell r="F962" t="str">
            <v>SPRINGFIELD</v>
          </cell>
          <cell r="G962">
            <v>281</v>
          </cell>
          <cell r="H962" t="str">
            <v>SPRINGFIELD</v>
          </cell>
          <cell r="J962">
            <v>100.01046051748537</v>
          </cell>
          <cell r="K962">
            <v>19314</v>
          </cell>
          <cell r="L962">
            <v>2</v>
          </cell>
          <cell r="M962">
            <v>1188</v>
          </cell>
        </row>
        <row r="963">
          <cell r="B963">
            <v>3510281332</v>
          </cell>
          <cell r="C963">
            <v>3510281</v>
          </cell>
          <cell r="D963" t="str">
            <v>SPRINGFIELD PREPARATORY</v>
          </cell>
          <cell r="E963">
            <v>281</v>
          </cell>
          <cell r="F963" t="str">
            <v>SPRINGFIELD</v>
          </cell>
          <cell r="G963">
            <v>332</v>
          </cell>
          <cell r="H963" t="str">
            <v>WEST SPRINGFIELD</v>
          </cell>
          <cell r="J963">
            <v>102.9576077934295</v>
          </cell>
          <cell r="K963">
            <v>19090</v>
          </cell>
          <cell r="L963">
            <v>565</v>
          </cell>
          <cell r="M963">
            <v>1188</v>
          </cell>
        </row>
        <row r="964">
          <cell r="B964">
            <v>3510281672</v>
          </cell>
          <cell r="C964">
            <v>3510281</v>
          </cell>
          <cell r="D964" t="str">
            <v>SPRINGFIELD PREPARATORY</v>
          </cell>
          <cell r="E964">
            <v>281</v>
          </cell>
          <cell r="F964" t="str">
            <v>SPRINGFIELD</v>
          </cell>
          <cell r="G964">
            <v>672</v>
          </cell>
          <cell r="H964" t="str">
            <v>GATEWAY</v>
          </cell>
          <cell r="J964">
            <v>126.89776452166774</v>
          </cell>
          <cell r="K964">
            <v>18368</v>
          </cell>
          <cell r="L964">
            <v>4941</v>
          </cell>
          <cell r="M964">
            <v>1188</v>
          </cell>
        </row>
        <row r="965">
          <cell r="B965">
            <v>3513044016</v>
          </cell>
          <cell r="C965">
            <v>3513044</v>
          </cell>
          <cell r="D965" t="str">
            <v>NEW HEIGHTS CS OF BROCKTON</v>
          </cell>
          <cell r="E965">
            <v>44</v>
          </cell>
          <cell r="F965" t="str">
            <v>BROCKTON</v>
          </cell>
          <cell r="G965">
            <v>16</v>
          </cell>
          <cell r="H965" t="str">
            <v>ATTLEBORO</v>
          </cell>
          <cell r="J965">
            <v>101.42627349033111</v>
          </cell>
          <cell r="K965">
            <v>19728</v>
          </cell>
          <cell r="L965">
            <v>281</v>
          </cell>
          <cell r="M965">
            <v>1188</v>
          </cell>
        </row>
        <row r="966">
          <cell r="B966">
            <v>3513044018</v>
          </cell>
          <cell r="C966">
            <v>3513044</v>
          </cell>
          <cell r="D966" t="str">
            <v>NEW HEIGHTS CS OF BROCKTON</v>
          </cell>
          <cell r="E966">
            <v>44</v>
          </cell>
          <cell r="F966" t="str">
            <v>BROCKTON</v>
          </cell>
          <cell r="G966">
            <v>18</v>
          </cell>
          <cell r="H966" t="str">
            <v>AVON</v>
          </cell>
          <cell r="J966">
            <v>153.54910940736173</v>
          </cell>
          <cell r="K966">
            <v>19315</v>
          </cell>
          <cell r="L966">
            <v>10343</v>
          </cell>
          <cell r="M966">
            <v>1188</v>
          </cell>
        </row>
        <row r="967">
          <cell r="B967">
            <v>3513044035</v>
          </cell>
          <cell r="C967">
            <v>3513044</v>
          </cell>
          <cell r="D967" t="str">
            <v>NEW HEIGHTS CS OF BROCKTON</v>
          </cell>
          <cell r="E967">
            <v>44</v>
          </cell>
          <cell r="F967" t="str">
            <v>BROCKTON</v>
          </cell>
          <cell r="G967">
            <v>35</v>
          </cell>
          <cell r="H967" t="str">
            <v>BOSTON</v>
          </cell>
          <cell r="J967">
            <v>135.56595250855173</v>
          </cell>
          <cell r="K967">
            <v>17327</v>
          </cell>
          <cell r="L967">
            <v>6163</v>
          </cell>
          <cell r="M967">
            <v>1188</v>
          </cell>
        </row>
        <row r="968">
          <cell r="B968">
            <v>3513044044</v>
          </cell>
          <cell r="C968">
            <v>3513044</v>
          </cell>
          <cell r="D968" t="str">
            <v>NEW HEIGHTS CS OF BROCKTON</v>
          </cell>
          <cell r="E968">
            <v>44</v>
          </cell>
          <cell r="F968" t="str">
            <v>BROCKTON</v>
          </cell>
          <cell r="G968">
            <v>44</v>
          </cell>
          <cell r="H968" t="str">
            <v>BROCKTON</v>
          </cell>
          <cell r="J968">
            <v>100</v>
          </cell>
          <cell r="K968">
            <v>18246</v>
          </cell>
          <cell r="L968">
            <v>0</v>
          </cell>
          <cell r="M968">
            <v>1188</v>
          </cell>
        </row>
        <row r="969">
          <cell r="B969">
            <v>3513044050</v>
          </cell>
          <cell r="C969">
            <v>3513044</v>
          </cell>
          <cell r="D969" t="str">
            <v>NEW HEIGHTS CS OF BROCKTON</v>
          </cell>
          <cell r="E969">
            <v>44</v>
          </cell>
          <cell r="F969" t="str">
            <v>BROCKTON</v>
          </cell>
          <cell r="G969">
            <v>50</v>
          </cell>
          <cell r="H969" t="str">
            <v>CANTON</v>
          </cell>
          <cell r="J969">
            <v>143.68108828905861</v>
          </cell>
          <cell r="K969">
            <v>21656</v>
          </cell>
          <cell r="L969">
            <v>9460</v>
          </cell>
          <cell r="M969">
            <v>1188</v>
          </cell>
        </row>
        <row r="970">
          <cell r="B970">
            <v>3513044083</v>
          </cell>
          <cell r="C970">
            <v>3513044</v>
          </cell>
          <cell r="D970" t="str">
            <v>NEW HEIGHTS CS OF BROCKTON</v>
          </cell>
          <cell r="E970">
            <v>44</v>
          </cell>
          <cell r="F970" t="str">
            <v>BROCKTON</v>
          </cell>
          <cell r="G970">
            <v>83</v>
          </cell>
          <cell r="H970" t="str">
            <v>EAST BRIDGEWATER</v>
          </cell>
          <cell r="J970">
            <v>119.80168105052418</v>
          </cell>
          <cell r="K970">
            <v>20438</v>
          </cell>
          <cell r="L970">
            <v>4047</v>
          </cell>
          <cell r="M970">
            <v>1188</v>
          </cell>
        </row>
        <row r="971">
          <cell r="B971">
            <v>3513044182</v>
          </cell>
          <cell r="C971">
            <v>3513044</v>
          </cell>
          <cell r="D971" t="str">
            <v>NEW HEIGHTS CS OF BROCKTON</v>
          </cell>
          <cell r="E971">
            <v>44</v>
          </cell>
          <cell r="F971" t="str">
            <v>BROCKTON</v>
          </cell>
          <cell r="G971">
            <v>182</v>
          </cell>
          <cell r="H971" t="str">
            <v>MIDDLEBOROUGH</v>
          </cell>
          <cell r="J971">
            <v>120.65510980246452</v>
          </cell>
          <cell r="K971">
            <v>17830</v>
          </cell>
          <cell r="L971">
            <v>3683</v>
          </cell>
          <cell r="M971">
            <v>1188</v>
          </cell>
        </row>
        <row r="972">
          <cell r="B972">
            <v>3513044218</v>
          </cell>
          <cell r="C972">
            <v>3513044</v>
          </cell>
          <cell r="D972" t="str">
            <v>NEW HEIGHTS CS OF BROCKTON</v>
          </cell>
          <cell r="E972">
            <v>44</v>
          </cell>
          <cell r="F972" t="str">
            <v>BROCKTON</v>
          </cell>
          <cell r="G972">
            <v>218</v>
          </cell>
          <cell r="H972" t="str">
            <v>NORTON</v>
          </cell>
          <cell r="J972">
            <v>144.05307880383219</v>
          </cell>
          <cell r="K972">
            <v>14234</v>
          </cell>
          <cell r="L972">
            <v>6271</v>
          </cell>
          <cell r="M972">
            <v>1188</v>
          </cell>
        </row>
        <row r="973">
          <cell r="B973">
            <v>3513044243</v>
          </cell>
          <cell r="C973">
            <v>3513044</v>
          </cell>
          <cell r="D973" t="str">
            <v>NEW HEIGHTS CS OF BROCKTON</v>
          </cell>
          <cell r="E973">
            <v>44</v>
          </cell>
          <cell r="F973" t="str">
            <v>BROCKTON</v>
          </cell>
          <cell r="G973">
            <v>243</v>
          </cell>
          <cell r="H973" t="str">
            <v>QUINCY</v>
          </cell>
          <cell r="J973">
            <v>113.02199405799442</v>
          </cell>
          <cell r="K973">
            <v>19315</v>
          </cell>
          <cell r="L973">
            <v>2515</v>
          </cell>
          <cell r="M973">
            <v>1188</v>
          </cell>
        </row>
        <row r="974">
          <cell r="B974">
            <v>3513044244</v>
          </cell>
          <cell r="C974">
            <v>3513044</v>
          </cell>
          <cell r="D974" t="str">
            <v>NEW HEIGHTS CS OF BROCKTON</v>
          </cell>
          <cell r="E974">
            <v>44</v>
          </cell>
          <cell r="F974" t="str">
            <v>BROCKTON</v>
          </cell>
          <cell r="G974">
            <v>244</v>
          </cell>
          <cell r="H974" t="str">
            <v>RANDOLPH</v>
          </cell>
          <cell r="J974">
            <v>124.17352811526767</v>
          </cell>
          <cell r="K974">
            <v>16973</v>
          </cell>
          <cell r="L974">
            <v>4103</v>
          </cell>
          <cell r="M974">
            <v>1188</v>
          </cell>
        </row>
        <row r="975">
          <cell r="B975">
            <v>3513044285</v>
          </cell>
          <cell r="C975">
            <v>3513044</v>
          </cell>
          <cell r="D975" t="str">
            <v>NEW HEIGHTS CS OF BROCKTON</v>
          </cell>
          <cell r="E975">
            <v>44</v>
          </cell>
          <cell r="F975" t="str">
            <v>BROCKTON</v>
          </cell>
          <cell r="G975">
            <v>285</v>
          </cell>
          <cell r="H975" t="str">
            <v>STOUGHTON</v>
          </cell>
          <cell r="J975">
            <v>122.11300925553215</v>
          </cell>
          <cell r="K975">
            <v>15677</v>
          </cell>
          <cell r="L975">
            <v>3467</v>
          </cell>
          <cell r="M975">
            <v>1188</v>
          </cell>
        </row>
        <row r="976">
          <cell r="B976">
            <v>3513044293</v>
          </cell>
          <cell r="C976">
            <v>3513044</v>
          </cell>
          <cell r="D976" t="str">
            <v>NEW HEIGHTS CS OF BROCKTON</v>
          </cell>
          <cell r="E976">
            <v>44</v>
          </cell>
          <cell r="F976" t="str">
            <v>BROCKTON</v>
          </cell>
          <cell r="G976">
            <v>293</v>
          </cell>
          <cell r="H976" t="str">
            <v>TAUNTON</v>
          </cell>
          <cell r="J976">
            <v>101.88440828185294</v>
          </cell>
          <cell r="K976">
            <v>18132</v>
          </cell>
          <cell r="L976">
            <v>342</v>
          </cell>
          <cell r="M976">
            <v>1188</v>
          </cell>
        </row>
        <row r="977">
          <cell r="B977">
            <v>3513044323</v>
          </cell>
          <cell r="C977">
            <v>3513044</v>
          </cell>
          <cell r="D977" t="str">
            <v>NEW HEIGHTS CS OF BROCKTON</v>
          </cell>
          <cell r="E977">
            <v>44</v>
          </cell>
          <cell r="F977" t="str">
            <v>BROCKTON</v>
          </cell>
          <cell r="G977">
            <v>323</v>
          </cell>
          <cell r="H977" t="str">
            <v>WEST BRIDGEWATER</v>
          </cell>
          <cell r="J977">
            <v>137.77103742647321</v>
          </cell>
          <cell r="K977">
            <v>18081</v>
          </cell>
          <cell r="L977">
            <v>6829</v>
          </cell>
          <cell r="M977">
            <v>1188</v>
          </cell>
        </row>
        <row r="978">
          <cell r="B978">
            <v>3513044625</v>
          </cell>
          <cell r="C978">
            <v>3513044</v>
          </cell>
          <cell r="D978" t="str">
            <v>NEW HEIGHTS CS OF BROCKTON</v>
          </cell>
          <cell r="E978">
            <v>44</v>
          </cell>
          <cell r="F978" t="str">
            <v>BROCKTON</v>
          </cell>
          <cell r="G978">
            <v>625</v>
          </cell>
          <cell r="H978" t="str">
            <v>BRIDGEWATER RAYNHAM</v>
          </cell>
          <cell r="J978">
            <v>106.82761610603377</v>
          </cell>
          <cell r="K978">
            <v>15588</v>
          </cell>
          <cell r="L978">
            <v>1064</v>
          </cell>
          <cell r="M978">
            <v>1188</v>
          </cell>
        </row>
        <row r="979">
          <cell r="B979">
            <v>3513044780</v>
          </cell>
          <cell r="C979">
            <v>3513044</v>
          </cell>
          <cell r="D979" t="str">
            <v>NEW HEIGHTS CS OF BROCKTON</v>
          </cell>
          <cell r="E979">
            <v>44</v>
          </cell>
          <cell r="F979" t="str">
            <v>BROCKTON</v>
          </cell>
          <cell r="G979">
            <v>780</v>
          </cell>
          <cell r="H979" t="str">
            <v>WHITMAN HANSON</v>
          </cell>
          <cell r="J979">
            <v>118.30149843937234</v>
          </cell>
          <cell r="K979">
            <v>16763</v>
          </cell>
          <cell r="L979">
            <v>3068</v>
          </cell>
          <cell r="M979">
            <v>1188</v>
          </cell>
        </row>
        <row r="980">
          <cell r="B980">
            <v>3514281061</v>
          </cell>
          <cell r="C980">
            <v>3514281</v>
          </cell>
          <cell r="D980" t="str">
            <v>LIBERTAS ACADEMY</v>
          </cell>
          <cell r="E980">
            <v>281</v>
          </cell>
          <cell r="F980" t="str">
            <v>SPRINGFIELD</v>
          </cell>
          <cell r="G980">
            <v>61</v>
          </cell>
          <cell r="H980" t="str">
            <v>CHICOPEE</v>
          </cell>
          <cell r="J980">
            <v>110.40502928837481</v>
          </cell>
          <cell r="K980">
            <v>16378</v>
          </cell>
          <cell r="L980">
            <v>1704</v>
          </cell>
          <cell r="M980">
            <v>1188</v>
          </cell>
        </row>
        <row r="981">
          <cell r="B981">
            <v>3514281137</v>
          </cell>
          <cell r="C981">
            <v>3514281</v>
          </cell>
          <cell r="D981" t="str">
            <v>LIBERTAS ACADEMY</v>
          </cell>
          <cell r="E981">
            <v>281</v>
          </cell>
          <cell r="F981" t="str">
            <v>SPRINGFIELD</v>
          </cell>
          <cell r="G981">
            <v>137</v>
          </cell>
          <cell r="H981" t="str">
            <v>HOLYOKE</v>
          </cell>
          <cell r="J981">
            <v>103.07431558534392</v>
          </cell>
          <cell r="K981">
            <v>21772</v>
          </cell>
          <cell r="L981">
            <v>669</v>
          </cell>
          <cell r="M981">
            <v>1188</v>
          </cell>
        </row>
        <row r="982">
          <cell r="B982">
            <v>3514281227</v>
          </cell>
          <cell r="C982">
            <v>3514281</v>
          </cell>
          <cell r="D982" t="str">
            <v>LIBERTAS ACADEMY</v>
          </cell>
          <cell r="E982">
            <v>281</v>
          </cell>
          <cell r="F982" t="str">
            <v>SPRINGFIELD</v>
          </cell>
          <cell r="G982">
            <v>227</v>
          </cell>
          <cell r="H982" t="str">
            <v>PALMER</v>
          </cell>
          <cell r="J982">
            <v>120.11143498441699</v>
          </cell>
          <cell r="K982">
            <v>20804</v>
          </cell>
          <cell r="L982">
            <v>4184</v>
          </cell>
          <cell r="M982">
            <v>1188</v>
          </cell>
        </row>
        <row r="983">
          <cell r="B983">
            <v>3514281281</v>
          </cell>
          <cell r="C983">
            <v>3514281</v>
          </cell>
          <cell r="D983" t="str">
            <v>LIBERTAS ACADEMY</v>
          </cell>
          <cell r="E983">
            <v>281</v>
          </cell>
          <cell r="F983" t="str">
            <v>SPRINGFIELD</v>
          </cell>
          <cell r="G983">
            <v>281</v>
          </cell>
          <cell r="H983" t="str">
            <v>SPRINGFIELD</v>
          </cell>
          <cell r="J983">
            <v>100.01046051748537</v>
          </cell>
          <cell r="K983">
            <v>21018</v>
          </cell>
          <cell r="L983">
            <v>2</v>
          </cell>
          <cell r="M983">
            <v>1188</v>
          </cell>
        </row>
        <row r="984">
          <cell r="B984">
            <v>3515287043</v>
          </cell>
          <cell r="C984">
            <v>3515287</v>
          </cell>
          <cell r="D984" t="str">
            <v>OLD STURBRIDGE ACADEMY</v>
          </cell>
          <cell r="E984">
            <v>287</v>
          </cell>
          <cell r="F984" t="str">
            <v>STURBRIDGE</v>
          </cell>
          <cell r="G984">
            <v>43</v>
          </cell>
          <cell r="H984" t="str">
            <v>BRIMFIELD</v>
          </cell>
          <cell r="J984">
            <v>145.02856806095434</v>
          </cell>
          <cell r="K984">
            <v>12262</v>
          </cell>
          <cell r="L984">
            <v>5521</v>
          </cell>
          <cell r="M984">
            <v>1188</v>
          </cell>
        </row>
        <row r="985">
          <cell r="B985">
            <v>3515287045</v>
          </cell>
          <cell r="C985">
            <v>3515287</v>
          </cell>
          <cell r="D985" t="str">
            <v>OLD STURBRIDGE ACADEMY</v>
          </cell>
          <cell r="E985">
            <v>287</v>
          </cell>
          <cell r="F985" t="str">
            <v>STURBRIDGE</v>
          </cell>
          <cell r="G985">
            <v>45</v>
          </cell>
          <cell r="H985" t="str">
            <v>BROOKFIELD</v>
          </cell>
          <cell r="J985">
            <v>134.32545477863752</v>
          </cell>
          <cell r="K985">
            <v>11247</v>
          </cell>
          <cell r="L985">
            <v>3861</v>
          </cell>
          <cell r="M985">
            <v>1188</v>
          </cell>
        </row>
        <row r="986">
          <cell r="B986">
            <v>3515287151</v>
          </cell>
          <cell r="C986">
            <v>3515287</v>
          </cell>
          <cell r="D986" t="str">
            <v>OLD STURBRIDGE ACADEMY</v>
          </cell>
          <cell r="E986">
            <v>287</v>
          </cell>
          <cell r="F986" t="str">
            <v>STURBRIDGE</v>
          </cell>
          <cell r="G986">
            <v>151</v>
          </cell>
          <cell r="H986" t="str">
            <v>LEICESTER</v>
          </cell>
          <cell r="J986">
            <v>122.46606836914238</v>
          </cell>
          <cell r="K986">
            <v>11091</v>
          </cell>
          <cell r="L986">
            <v>2492</v>
          </cell>
          <cell r="M986">
            <v>1188</v>
          </cell>
        </row>
        <row r="987">
          <cell r="B987">
            <v>3515287191</v>
          </cell>
          <cell r="C987">
            <v>3515287</v>
          </cell>
          <cell r="D987" t="str">
            <v>OLD STURBRIDGE ACADEMY</v>
          </cell>
          <cell r="E987">
            <v>287</v>
          </cell>
          <cell r="F987" t="str">
            <v>STURBRIDGE</v>
          </cell>
          <cell r="G987">
            <v>191</v>
          </cell>
          <cell r="H987" t="str">
            <v>MONSON</v>
          </cell>
          <cell r="J987">
            <v>131.2754099544525</v>
          </cell>
          <cell r="K987">
            <v>12911</v>
          </cell>
          <cell r="L987">
            <v>4038</v>
          </cell>
          <cell r="M987">
            <v>1188</v>
          </cell>
        </row>
        <row r="988">
          <cell r="B988">
            <v>3515287215</v>
          </cell>
          <cell r="C988">
            <v>3515287</v>
          </cell>
          <cell r="D988" t="str">
            <v>OLD STURBRIDGE ACADEMY</v>
          </cell>
          <cell r="E988">
            <v>287</v>
          </cell>
          <cell r="F988" t="str">
            <v>STURBRIDGE</v>
          </cell>
          <cell r="G988">
            <v>215</v>
          </cell>
          <cell r="H988" t="str">
            <v>NORTH BROOKFIELD</v>
          </cell>
          <cell r="J988">
            <v>100</v>
          </cell>
          <cell r="K988">
            <v>13851</v>
          </cell>
          <cell r="L988">
            <v>0</v>
          </cell>
          <cell r="M988">
            <v>1188</v>
          </cell>
        </row>
        <row r="989">
          <cell r="B989">
            <v>3515287226</v>
          </cell>
          <cell r="C989">
            <v>3515287</v>
          </cell>
          <cell r="D989" t="str">
            <v>OLD STURBRIDGE ACADEMY</v>
          </cell>
          <cell r="E989">
            <v>287</v>
          </cell>
          <cell r="F989" t="str">
            <v>STURBRIDGE</v>
          </cell>
          <cell r="G989">
            <v>226</v>
          </cell>
          <cell r="H989" t="str">
            <v>OXFORD</v>
          </cell>
          <cell r="J989">
            <v>108.4650583282276</v>
          </cell>
          <cell r="K989">
            <v>11091</v>
          </cell>
          <cell r="L989">
            <v>939</v>
          </cell>
          <cell r="M989">
            <v>1188</v>
          </cell>
        </row>
        <row r="990">
          <cell r="B990">
            <v>3515287227</v>
          </cell>
          <cell r="C990">
            <v>3515287</v>
          </cell>
          <cell r="D990" t="str">
            <v>OLD STURBRIDGE ACADEMY</v>
          </cell>
          <cell r="E990">
            <v>287</v>
          </cell>
          <cell r="F990" t="str">
            <v>STURBRIDGE</v>
          </cell>
          <cell r="G990">
            <v>227</v>
          </cell>
          <cell r="H990" t="str">
            <v>PALMER</v>
          </cell>
          <cell r="J990">
            <v>120.11143498441699</v>
          </cell>
          <cell r="K990">
            <v>15545</v>
          </cell>
          <cell r="L990">
            <v>3126</v>
          </cell>
          <cell r="M990">
            <v>1188</v>
          </cell>
        </row>
        <row r="991">
          <cell r="B991">
            <v>3515287277</v>
          </cell>
          <cell r="C991">
            <v>3515287</v>
          </cell>
          <cell r="D991" t="str">
            <v>OLD STURBRIDGE ACADEMY</v>
          </cell>
          <cell r="E991">
            <v>287</v>
          </cell>
          <cell r="F991" t="str">
            <v>STURBRIDGE</v>
          </cell>
          <cell r="G991">
            <v>277</v>
          </cell>
          <cell r="H991" t="str">
            <v>SOUTHBRIDGE</v>
          </cell>
          <cell r="J991">
            <v>100.28996584176406</v>
          </cell>
          <cell r="K991">
            <v>18690</v>
          </cell>
          <cell r="L991">
            <v>54</v>
          </cell>
          <cell r="M991">
            <v>1188</v>
          </cell>
        </row>
        <row r="992">
          <cell r="B992">
            <v>3515287287</v>
          </cell>
          <cell r="C992">
            <v>3515287</v>
          </cell>
          <cell r="D992" t="str">
            <v>OLD STURBRIDGE ACADEMY</v>
          </cell>
          <cell r="E992">
            <v>287</v>
          </cell>
          <cell r="F992" t="str">
            <v>STURBRIDGE</v>
          </cell>
          <cell r="G992">
            <v>287</v>
          </cell>
          <cell r="H992" t="str">
            <v>STURBRIDGE</v>
          </cell>
          <cell r="J992">
            <v>141.87691838232641</v>
          </cell>
          <cell r="K992">
            <v>13054</v>
          </cell>
          <cell r="L992">
            <v>5467</v>
          </cell>
          <cell r="M992">
            <v>1188</v>
          </cell>
        </row>
        <row r="993">
          <cell r="B993">
            <v>3515287306</v>
          </cell>
          <cell r="C993">
            <v>3515287</v>
          </cell>
          <cell r="D993" t="str">
            <v>OLD STURBRIDGE ACADEMY</v>
          </cell>
          <cell r="E993">
            <v>287</v>
          </cell>
          <cell r="F993" t="str">
            <v>STURBRIDGE</v>
          </cell>
          <cell r="G993">
            <v>306</v>
          </cell>
          <cell r="H993" t="str">
            <v>WALES</v>
          </cell>
          <cell r="J993">
            <v>157.73343097553274</v>
          </cell>
          <cell r="K993">
            <v>17229</v>
          </cell>
          <cell r="L993">
            <v>9947</v>
          </cell>
          <cell r="M993">
            <v>1188</v>
          </cell>
        </row>
        <row r="994">
          <cell r="B994">
            <v>3515287316</v>
          </cell>
          <cell r="C994">
            <v>3515287</v>
          </cell>
          <cell r="D994" t="str">
            <v>OLD STURBRIDGE ACADEMY</v>
          </cell>
          <cell r="E994">
            <v>287</v>
          </cell>
          <cell r="F994" t="str">
            <v>STURBRIDGE</v>
          </cell>
          <cell r="G994">
            <v>316</v>
          </cell>
          <cell r="H994" t="str">
            <v>WEBSTER</v>
          </cell>
          <cell r="J994">
            <v>103.01691648744529</v>
          </cell>
          <cell r="K994">
            <v>17994</v>
          </cell>
          <cell r="L994">
            <v>543</v>
          </cell>
          <cell r="M994">
            <v>1188</v>
          </cell>
        </row>
        <row r="995">
          <cell r="B995">
            <v>3515287348</v>
          </cell>
          <cell r="C995">
            <v>3515287</v>
          </cell>
          <cell r="D995" t="str">
            <v>OLD STURBRIDGE ACADEMY</v>
          </cell>
          <cell r="E995">
            <v>287</v>
          </cell>
          <cell r="F995" t="str">
            <v>STURBRIDGE</v>
          </cell>
          <cell r="G995">
            <v>348</v>
          </cell>
          <cell r="H995" t="str">
            <v>WORCESTER</v>
          </cell>
          <cell r="J995">
            <v>101.3039956931588</v>
          </cell>
          <cell r="K995">
            <v>20141</v>
          </cell>
          <cell r="L995">
            <v>263</v>
          </cell>
          <cell r="M995">
            <v>1188</v>
          </cell>
        </row>
        <row r="996">
          <cell r="B996">
            <v>3515287658</v>
          </cell>
          <cell r="C996">
            <v>3515287</v>
          </cell>
          <cell r="D996" t="str">
            <v>OLD STURBRIDGE ACADEMY</v>
          </cell>
          <cell r="E996">
            <v>287</v>
          </cell>
          <cell r="F996" t="str">
            <v>STURBRIDGE</v>
          </cell>
          <cell r="G996">
            <v>658</v>
          </cell>
          <cell r="H996" t="str">
            <v>DUDLEY CHARLTON</v>
          </cell>
          <cell r="J996">
            <v>115.56822666376834</v>
          </cell>
          <cell r="K996">
            <v>15471</v>
          </cell>
          <cell r="L996">
            <v>2409</v>
          </cell>
          <cell r="M996">
            <v>1188</v>
          </cell>
        </row>
        <row r="997">
          <cell r="B997">
            <v>3515287680</v>
          </cell>
          <cell r="C997">
            <v>3515287</v>
          </cell>
          <cell r="D997" t="str">
            <v>OLD STURBRIDGE ACADEMY</v>
          </cell>
          <cell r="E997">
            <v>287</v>
          </cell>
          <cell r="F997" t="str">
            <v>STURBRIDGE</v>
          </cell>
          <cell r="G997">
            <v>680</v>
          </cell>
          <cell r="H997" t="str">
            <v>HAMPDEN WILBRAHAM</v>
          </cell>
          <cell r="J997">
            <v>132.48005498707258</v>
          </cell>
          <cell r="K997">
            <v>11462</v>
          </cell>
          <cell r="L997">
            <v>3723</v>
          </cell>
          <cell r="M997">
            <v>1188</v>
          </cell>
        </row>
        <row r="998">
          <cell r="B998">
            <v>3515287767</v>
          </cell>
          <cell r="C998">
            <v>3515287</v>
          </cell>
          <cell r="D998" t="str">
            <v>OLD STURBRIDGE ACADEMY</v>
          </cell>
          <cell r="E998">
            <v>287</v>
          </cell>
          <cell r="F998" t="str">
            <v>STURBRIDGE</v>
          </cell>
          <cell r="G998">
            <v>767</v>
          </cell>
          <cell r="H998" t="str">
            <v>SPENCER EAST BROOKFIELD</v>
          </cell>
          <cell r="J998">
            <v>107.07830606137362</v>
          </cell>
          <cell r="K998">
            <v>13901</v>
          </cell>
          <cell r="L998">
            <v>984</v>
          </cell>
          <cell r="M998">
            <v>1188</v>
          </cell>
        </row>
        <row r="999">
          <cell r="B999">
            <v>3515287770</v>
          </cell>
          <cell r="C999">
            <v>3515287</v>
          </cell>
          <cell r="D999" t="str">
            <v>OLD STURBRIDGE ACADEMY</v>
          </cell>
          <cell r="E999">
            <v>287</v>
          </cell>
          <cell r="F999" t="str">
            <v>STURBRIDGE</v>
          </cell>
          <cell r="G999">
            <v>770</v>
          </cell>
          <cell r="H999" t="str">
            <v>TANTASQUA</v>
          </cell>
          <cell r="J999">
            <v>114.32989141547345</v>
          </cell>
          <cell r="K999">
            <v>14487</v>
          </cell>
          <cell r="L999">
            <v>2076</v>
          </cell>
          <cell r="M999">
            <v>1188</v>
          </cell>
        </row>
        <row r="1000">
          <cell r="B1000">
            <v>3515287778</v>
          </cell>
          <cell r="C1000">
            <v>3515287</v>
          </cell>
          <cell r="D1000" t="str">
            <v>OLD STURBRIDGE ACADEMY</v>
          </cell>
          <cell r="E1000">
            <v>287</v>
          </cell>
          <cell r="F1000" t="str">
            <v>STURBRIDGE</v>
          </cell>
          <cell r="G1000">
            <v>778</v>
          </cell>
          <cell r="H1000" t="str">
            <v>QUABOAG</v>
          </cell>
          <cell r="J1000">
            <v>117.31760595184161</v>
          </cell>
          <cell r="K1000">
            <v>15742</v>
          </cell>
          <cell r="L1000">
            <v>2726</v>
          </cell>
          <cell r="M1000">
            <v>1188</v>
          </cell>
        </row>
        <row r="1001">
          <cell r="B1001">
            <v>3517239003</v>
          </cell>
          <cell r="C1001">
            <v>3517239</v>
          </cell>
          <cell r="D1001" t="str">
            <v>MAP ACADEMY</v>
          </cell>
          <cell r="E1001">
            <v>239</v>
          </cell>
          <cell r="F1001" t="str">
            <v>PLYMOUTH</v>
          </cell>
          <cell r="G1001">
            <v>3</v>
          </cell>
          <cell r="H1001" t="str">
            <v>ACUSHNET</v>
          </cell>
          <cell r="J1001">
            <v>112.64593316016797</v>
          </cell>
          <cell r="K1001">
            <v>19739</v>
          </cell>
          <cell r="L1001">
            <v>2496</v>
          </cell>
          <cell r="M1001">
            <v>1188</v>
          </cell>
        </row>
        <row r="1002">
          <cell r="B1002">
            <v>3517239020</v>
          </cell>
          <cell r="C1002">
            <v>3517239</v>
          </cell>
          <cell r="D1002" t="str">
            <v>MAP ACADEMY</v>
          </cell>
          <cell r="E1002">
            <v>239</v>
          </cell>
          <cell r="F1002" t="str">
            <v>PLYMOUTH</v>
          </cell>
          <cell r="G1002">
            <v>20</v>
          </cell>
          <cell r="H1002" t="str">
            <v>BARNSTABLE</v>
          </cell>
          <cell r="J1002">
            <v>123.21613743462625</v>
          </cell>
          <cell r="K1002">
            <v>23241</v>
          </cell>
          <cell r="L1002">
            <v>5396</v>
          </cell>
          <cell r="M1002">
            <v>1188</v>
          </cell>
        </row>
        <row r="1003">
          <cell r="B1003">
            <v>3517239036</v>
          </cell>
          <cell r="C1003">
            <v>3517239</v>
          </cell>
          <cell r="D1003" t="str">
            <v>MAP ACADEMY</v>
          </cell>
          <cell r="E1003">
            <v>239</v>
          </cell>
          <cell r="F1003" t="str">
            <v>PLYMOUTH</v>
          </cell>
          <cell r="G1003">
            <v>36</v>
          </cell>
          <cell r="H1003" t="str">
            <v>BOURNE</v>
          </cell>
          <cell r="J1003">
            <v>151.79057481348462</v>
          </cell>
          <cell r="K1003">
            <v>18459</v>
          </cell>
          <cell r="L1003">
            <v>9560</v>
          </cell>
          <cell r="M1003">
            <v>1188</v>
          </cell>
        </row>
        <row r="1004">
          <cell r="B1004">
            <v>3517239040</v>
          </cell>
          <cell r="C1004">
            <v>3517239</v>
          </cell>
          <cell r="D1004" t="str">
            <v>MAP ACADEMY</v>
          </cell>
          <cell r="E1004">
            <v>239</v>
          </cell>
          <cell r="F1004" t="str">
            <v>PLYMOUTH</v>
          </cell>
          <cell r="G1004">
            <v>40</v>
          </cell>
          <cell r="H1004" t="str">
            <v>BRAINTREE</v>
          </cell>
          <cell r="J1004">
            <v>133.39892149724179</v>
          </cell>
          <cell r="K1004">
            <v>19184</v>
          </cell>
          <cell r="L1004">
            <v>6407</v>
          </cell>
          <cell r="M1004">
            <v>1188</v>
          </cell>
        </row>
        <row r="1005">
          <cell r="B1005">
            <v>3517239044</v>
          </cell>
          <cell r="C1005">
            <v>3517239</v>
          </cell>
          <cell r="D1005" t="str">
            <v>MAP ACADEMY</v>
          </cell>
          <cell r="E1005">
            <v>239</v>
          </cell>
          <cell r="F1005" t="str">
            <v>PLYMOUTH</v>
          </cell>
          <cell r="G1005">
            <v>44</v>
          </cell>
          <cell r="H1005" t="str">
            <v>BROCKTON</v>
          </cell>
          <cell r="J1005">
            <v>100</v>
          </cell>
          <cell r="K1005">
            <v>22292</v>
          </cell>
          <cell r="L1005">
            <v>0</v>
          </cell>
          <cell r="M1005">
            <v>1188</v>
          </cell>
        </row>
        <row r="1006">
          <cell r="B1006">
            <v>3517239052</v>
          </cell>
          <cell r="C1006">
            <v>3517239</v>
          </cell>
          <cell r="D1006" t="str">
            <v>MAP ACADEMY</v>
          </cell>
          <cell r="E1006">
            <v>239</v>
          </cell>
          <cell r="F1006" t="str">
            <v>PLYMOUTH</v>
          </cell>
          <cell r="G1006">
            <v>52</v>
          </cell>
          <cell r="H1006" t="str">
            <v>CARVER</v>
          </cell>
          <cell r="J1006">
            <v>153.1361730140064</v>
          </cell>
          <cell r="K1006">
            <v>17561</v>
          </cell>
          <cell r="L1006">
            <v>9331</v>
          </cell>
          <cell r="M1006">
            <v>1188</v>
          </cell>
        </row>
        <row r="1007">
          <cell r="B1007">
            <v>3517239072</v>
          </cell>
          <cell r="C1007">
            <v>3517239</v>
          </cell>
          <cell r="D1007" t="str">
            <v>MAP ACADEMY</v>
          </cell>
          <cell r="E1007">
            <v>239</v>
          </cell>
          <cell r="F1007" t="str">
            <v>PLYMOUTH</v>
          </cell>
          <cell r="G1007">
            <v>72</v>
          </cell>
          <cell r="H1007" t="str">
            <v>DARTMOUTH</v>
          </cell>
          <cell r="J1007">
            <v>131.97323230915757</v>
          </cell>
          <cell r="K1007">
            <v>19184</v>
          </cell>
          <cell r="L1007">
            <v>6134</v>
          </cell>
          <cell r="M1007">
            <v>1188</v>
          </cell>
        </row>
        <row r="1008">
          <cell r="B1008">
            <v>3517239082</v>
          </cell>
          <cell r="C1008">
            <v>3517239</v>
          </cell>
          <cell r="D1008" t="str">
            <v>MAP ACADEMY</v>
          </cell>
          <cell r="E1008">
            <v>239</v>
          </cell>
          <cell r="F1008" t="str">
            <v>PLYMOUTH</v>
          </cell>
          <cell r="G1008">
            <v>82</v>
          </cell>
          <cell r="H1008" t="str">
            <v>DUXBURY</v>
          </cell>
          <cell r="J1008">
            <v>146.91495818380517</v>
          </cell>
          <cell r="K1008">
            <v>15622</v>
          </cell>
          <cell r="L1008">
            <v>7329</v>
          </cell>
          <cell r="M1008">
            <v>1188</v>
          </cell>
        </row>
        <row r="1009">
          <cell r="B1009">
            <v>3517239094</v>
          </cell>
          <cell r="C1009">
            <v>3517239</v>
          </cell>
          <cell r="D1009" t="str">
            <v>MAP ACADEMY</v>
          </cell>
          <cell r="E1009">
            <v>239</v>
          </cell>
          <cell r="F1009" t="str">
            <v>PLYMOUTH</v>
          </cell>
          <cell r="G1009">
            <v>94</v>
          </cell>
          <cell r="H1009" t="str">
            <v>FAIRHAVEN</v>
          </cell>
          <cell r="J1009">
            <v>107.83351845137126</v>
          </cell>
          <cell r="K1009">
            <v>20294</v>
          </cell>
          <cell r="L1009">
            <v>1590</v>
          </cell>
          <cell r="M1009">
            <v>1188</v>
          </cell>
        </row>
        <row r="1010">
          <cell r="B1010">
            <v>3517239095</v>
          </cell>
          <cell r="C1010">
            <v>3517239</v>
          </cell>
          <cell r="D1010" t="str">
            <v>MAP ACADEMY</v>
          </cell>
          <cell r="E1010">
            <v>239</v>
          </cell>
          <cell r="F1010" t="str">
            <v>PLYMOUTH</v>
          </cell>
          <cell r="G1010">
            <v>95</v>
          </cell>
          <cell r="H1010" t="str">
            <v>FALL RIVER</v>
          </cell>
          <cell r="J1010">
            <v>100.58789250230713</v>
          </cell>
          <cell r="K1010">
            <v>23184</v>
          </cell>
          <cell r="L1010">
            <v>136</v>
          </cell>
          <cell r="M1010">
            <v>1188</v>
          </cell>
        </row>
        <row r="1011">
          <cell r="B1011">
            <v>3517239096</v>
          </cell>
          <cell r="C1011">
            <v>3517239</v>
          </cell>
          <cell r="D1011" t="str">
            <v>MAP ACADEMY</v>
          </cell>
          <cell r="E1011">
            <v>239</v>
          </cell>
          <cell r="F1011" t="str">
            <v>PLYMOUTH</v>
          </cell>
          <cell r="G1011">
            <v>96</v>
          </cell>
          <cell r="H1011" t="str">
            <v>FALMOUTH</v>
          </cell>
          <cell r="J1011">
            <v>171.49085191866001</v>
          </cell>
          <cell r="K1011">
            <v>20701</v>
          </cell>
          <cell r="L1011">
            <v>14799</v>
          </cell>
          <cell r="M1011">
            <v>1188</v>
          </cell>
        </row>
        <row r="1012">
          <cell r="B1012">
            <v>3517239171</v>
          </cell>
          <cell r="C1012">
            <v>3517239</v>
          </cell>
          <cell r="D1012" t="str">
            <v>MAP ACADEMY</v>
          </cell>
          <cell r="E1012">
            <v>239</v>
          </cell>
          <cell r="F1012" t="str">
            <v>PLYMOUTH</v>
          </cell>
          <cell r="G1012">
            <v>171</v>
          </cell>
          <cell r="H1012" t="str">
            <v>MARSHFIELD</v>
          </cell>
          <cell r="J1012">
            <v>129.17792288151338</v>
          </cell>
          <cell r="K1012">
            <v>16082</v>
          </cell>
          <cell r="L1012">
            <v>4692</v>
          </cell>
          <cell r="M1012">
            <v>1188</v>
          </cell>
        </row>
        <row r="1013">
          <cell r="B1013">
            <v>3517239172</v>
          </cell>
          <cell r="C1013">
            <v>3517239</v>
          </cell>
          <cell r="D1013" t="str">
            <v>MAP ACADEMY</v>
          </cell>
          <cell r="E1013">
            <v>239</v>
          </cell>
          <cell r="F1013" t="str">
            <v>PLYMOUTH</v>
          </cell>
          <cell r="G1013">
            <v>172</v>
          </cell>
          <cell r="H1013" t="str">
            <v>MASHPEE</v>
          </cell>
          <cell r="J1013">
            <v>165.85312311121146</v>
          </cell>
          <cell r="K1013">
            <v>18555</v>
          </cell>
          <cell r="L1013">
            <v>12219</v>
          </cell>
          <cell r="M1013">
            <v>1188</v>
          </cell>
        </row>
        <row r="1014">
          <cell r="B1014">
            <v>3517239182</v>
          </cell>
          <cell r="C1014">
            <v>3517239</v>
          </cell>
          <cell r="D1014" t="str">
            <v>MAP ACADEMY</v>
          </cell>
          <cell r="E1014">
            <v>239</v>
          </cell>
          <cell r="F1014" t="str">
            <v>PLYMOUTH</v>
          </cell>
          <cell r="G1014">
            <v>182</v>
          </cell>
          <cell r="H1014" t="str">
            <v>MIDDLEBOROUGH</v>
          </cell>
          <cell r="J1014">
            <v>120.65510980246452</v>
          </cell>
          <cell r="K1014">
            <v>19066</v>
          </cell>
          <cell r="L1014">
            <v>3938</v>
          </cell>
          <cell r="M1014">
            <v>1188</v>
          </cell>
        </row>
        <row r="1015">
          <cell r="B1015">
            <v>3517239189</v>
          </cell>
          <cell r="C1015">
            <v>3517239</v>
          </cell>
          <cell r="D1015" t="str">
            <v>MAP ACADEMY</v>
          </cell>
          <cell r="E1015">
            <v>239</v>
          </cell>
          <cell r="F1015" t="str">
            <v>PLYMOUTH</v>
          </cell>
          <cell r="G1015">
            <v>189</v>
          </cell>
          <cell r="H1015" t="str">
            <v>MILTON</v>
          </cell>
          <cell r="J1015">
            <v>145.54500611524296</v>
          </cell>
          <cell r="K1015">
            <v>18133</v>
          </cell>
          <cell r="L1015">
            <v>8259</v>
          </cell>
          <cell r="M1015">
            <v>1188</v>
          </cell>
        </row>
        <row r="1016">
          <cell r="B1016">
            <v>3517239201</v>
          </cell>
          <cell r="C1016">
            <v>3517239</v>
          </cell>
          <cell r="D1016" t="str">
            <v>MAP ACADEMY</v>
          </cell>
          <cell r="E1016">
            <v>239</v>
          </cell>
          <cell r="F1016" t="str">
            <v>PLYMOUTH</v>
          </cell>
          <cell r="G1016">
            <v>201</v>
          </cell>
          <cell r="H1016" t="str">
            <v>NEW BEDFORD</v>
          </cell>
          <cell r="J1016">
            <v>100</v>
          </cell>
          <cell r="K1016">
            <v>23643</v>
          </cell>
          <cell r="L1016">
            <v>0</v>
          </cell>
          <cell r="M1016">
            <v>1188</v>
          </cell>
        </row>
        <row r="1017">
          <cell r="B1017">
            <v>3517239219</v>
          </cell>
          <cell r="C1017">
            <v>3517239</v>
          </cell>
          <cell r="D1017" t="str">
            <v>MAP ACADEMY</v>
          </cell>
          <cell r="E1017">
            <v>239</v>
          </cell>
          <cell r="F1017" t="str">
            <v>PLYMOUTH</v>
          </cell>
          <cell r="G1017">
            <v>219</v>
          </cell>
          <cell r="H1017" t="str">
            <v>NORWELL</v>
          </cell>
          <cell r="J1017">
            <v>143.94472131814055</v>
          </cell>
          <cell r="K1017">
            <v>17902</v>
          </cell>
          <cell r="L1017">
            <v>7867</v>
          </cell>
          <cell r="M1017">
            <v>1188</v>
          </cell>
        </row>
        <row r="1018">
          <cell r="B1018">
            <v>3517239231</v>
          </cell>
          <cell r="C1018">
            <v>3517239</v>
          </cell>
          <cell r="D1018" t="str">
            <v>MAP ACADEMY</v>
          </cell>
          <cell r="E1018">
            <v>239</v>
          </cell>
          <cell r="F1018" t="str">
            <v>PLYMOUTH</v>
          </cell>
          <cell r="G1018">
            <v>231</v>
          </cell>
          <cell r="H1018" t="str">
            <v>PEMBROKE</v>
          </cell>
          <cell r="J1018">
            <v>136.35822202547695</v>
          </cell>
          <cell r="K1018">
            <v>16690</v>
          </cell>
          <cell r="L1018">
            <v>6068</v>
          </cell>
          <cell r="M1018">
            <v>1188</v>
          </cell>
        </row>
        <row r="1019">
          <cell r="B1019">
            <v>3517239239</v>
          </cell>
          <cell r="C1019">
            <v>3517239</v>
          </cell>
          <cell r="D1019" t="str">
            <v>MAP ACADEMY</v>
          </cell>
          <cell r="E1019">
            <v>239</v>
          </cell>
          <cell r="F1019" t="str">
            <v>PLYMOUTH</v>
          </cell>
          <cell r="G1019">
            <v>239</v>
          </cell>
          <cell r="H1019" t="str">
            <v>PLYMOUTH</v>
          </cell>
          <cell r="J1019">
            <v>135.72176461952569</v>
          </cell>
          <cell r="K1019">
            <v>18385</v>
          </cell>
          <cell r="L1019">
            <v>6567</v>
          </cell>
          <cell r="M1019">
            <v>1188</v>
          </cell>
        </row>
        <row r="1020">
          <cell r="B1020">
            <v>3517239251</v>
          </cell>
          <cell r="C1020">
            <v>3517239</v>
          </cell>
          <cell r="D1020" t="str">
            <v>MAP ACADEMY</v>
          </cell>
          <cell r="E1020">
            <v>239</v>
          </cell>
          <cell r="F1020" t="str">
            <v>PLYMOUTH</v>
          </cell>
          <cell r="G1020">
            <v>251</v>
          </cell>
          <cell r="H1020" t="str">
            <v>ROCKLAND</v>
          </cell>
          <cell r="J1020">
            <v>115.7326133873878</v>
          </cell>
          <cell r="K1020">
            <v>20848</v>
          </cell>
          <cell r="L1020">
            <v>3280</v>
          </cell>
          <cell r="M1020">
            <v>1188</v>
          </cell>
        </row>
        <row r="1021">
          <cell r="B1021">
            <v>3517239261</v>
          </cell>
          <cell r="C1021">
            <v>3517239</v>
          </cell>
          <cell r="D1021" t="str">
            <v>MAP ACADEMY</v>
          </cell>
          <cell r="E1021">
            <v>239</v>
          </cell>
          <cell r="F1021" t="str">
            <v>PLYMOUTH</v>
          </cell>
          <cell r="G1021">
            <v>261</v>
          </cell>
          <cell r="H1021" t="str">
            <v>SANDWICH</v>
          </cell>
          <cell r="J1021">
            <v>188.34300501385189</v>
          </cell>
          <cell r="K1021">
            <v>13346</v>
          </cell>
          <cell r="L1021">
            <v>11790</v>
          </cell>
          <cell r="M1021">
            <v>1188</v>
          </cell>
        </row>
        <row r="1022">
          <cell r="B1022">
            <v>3517239264</v>
          </cell>
          <cell r="C1022">
            <v>3517239</v>
          </cell>
          <cell r="D1022" t="str">
            <v>MAP ACADEMY</v>
          </cell>
          <cell r="E1022">
            <v>239</v>
          </cell>
          <cell r="F1022" t="str">
            <v>PLYMOUTH</v>
          </cell>
          <cell r="G1022">
            <v>264</v>
          </cell>
          <cell r="H1022" t="str">
            <v>SCITUATE</v>
          </cell>
          <cell r="J1022">
            <v>161.02594744079343</v>
          </cell>
          <cell r="K1022">
            <v>13345</v>
          </cell>
          <cell r="L1022">
            <v>8144</v>
          </cell>
          <cell r="M1022">
            <v>1188</v>
          </cell>
        </row>
        <row r="1023">
          <cell r="B1023">
            <v>3517239293</v>
          </cell>
          <cell r="C1023">
            <v>3517239</v>
          </cell>
          <cell r="D1023" t="str">
            <v>MAP ACADEMY</v>
          </cell>
          <cell r="E1023">
            <v>239</v>
          </cell>
          <cell r="F1023" t="str">
            <v>PLYMOUTH</v>
          </cell>
          <cell r="G1023">
            <v>293</v>
          </cell>
          <cell r="H1023" t="str">
            <v>TAUNTON</v>
          </cell>
          <cell r="J1023">
            <v>101.88440828185294</v>
          </cell>
          <cell r="K1023">
            <v>19387</v>
          </cell>
          <cell r="L1023">
            <v>365</v>
          </cell>
          <cell r="M1023">
            <v>1188</v>
          </cell>
        </row>
        <row r="1024">
          <cell r="B1024">
            <v>3517239310</v>
          </cell>
          <cell r="C1024">
            <v>3517239</v>
          </cell>
          <cell r="D1024" t="str">
            <v>MAP ACADEMY</v>
          </cell>
          <cell r="E1024">
            <v>239</v>
          </cell>
          <cell r="F1024" t="str">
            <v>PLYMOUTH</v>
          </cell>
          <cell r="G1024">
            <v>310</v>
          </cell>
          <cell r="H1024" t="str">
            <v>WAREHAM</v>
          </cell>
          <cell r="J1024">
            <v>122.133023074626</v>
          </cell>
          <cell r="K1024">
            <v>19330</v>
          </cell>
          <cell r="L1024">
            <v>4278</v>
          </cell>
          <cell r="M1024">
            <v>1188</v>
          </cell>
        </row>
        <row r="1025">
          <cell r="B1025">
            <v>3517239323</v>
          </cell>
          <cell r="C1025">
            <v>3517239</v>
          </cell>
          <cell r="D1025" t="str">
            <v>MAP ACADEMY</v>
          </cell>
          <cell r="E1025">
            <v>239</v>
          </cell>
          <cell r="F1025" t="str">
            <v>PLYMOUTH</v>
          </cell>
          <cell r="G1025">
            <v>323</v>
          </cell>
          <cell r="H1025" t="str">
            <v>WEST BRIDGEWATER</v>
          </cell>
          <cell r="J1025">
            <v>137.77103742647321</v>
          </cell>
          <cell r="K1025">
            <v>13346</v>
          </cell>
          <cell r="L1025">
            <v>5041</v>
          </cell>
          <cell r="M1025">
            <v>1188</v>
          </cell>
        </row>
        <row r="1026">
          <cell r="B1026">
            <v>3517239336</v>
          </cell>
          <cell r="C1026">
            <v>3517239</v>
          </cell>
          <cell r="D1026" t="str">
            <v>MAP ACADEMY</v>
          </cell>
          <cell r="E1026">
            <v>239</v>
          </cell>
          <cell r="F1026" t="str">
            <v>PLYMOUTH</v>
          </cell>
          <cell r="G1026">
            <v>336</v>
          </cell>
          <cell r="H1026" t="str">
            <v>WEYMOUTH</v>
          </cell>
          <cell r="J1026">
            <v>121.91405901318653</v>
          </cell>
          <cell r="K1026">
            <v>13346</v>
          </cell>
          <cell r="L1026">
            <v>2925</v>
          </cell>
          <cell r="M1026">
            <v>1188</v>
          </cell>
        </row>
        <row r="1027">
          <cell r="B1027">
            <v>3517239625</v>
          </cell>
          <cell r="C1027">
            <v>3517239</v>
          </cell>
          <cell r="D1027" t="str">
            <v>MAP ACADEMY</v>
          </cell>
          <cell r="E1027">
            <v>239</v>
          </cell>
          <cell r="F1027" t="str">
            <v>PLYMOUTH</v>
          </cell>
          <cell r="G1027">
            <v>625</v>
          </cell>
          <cell r="H1027" t="str">
            <v>BRIDGEWATER RAYNHAM</v>
          </cell>
          <cell r="J1027">
            <v>106.82761610603377</v>
          </cell>
          <cell r="K1027">
            <v>16263</v>
          </cell>
          <cell r="L1027">
            <v>1110</v>
          </cell>
          <cell r="M1027">
            <v>1188</v>
          </cell>
        </row>
        <row r="1028">
          <cell r="B1028">
            <v>3517239645</v>
          </cell>
          <cell r="C1028">
            <v>3517239</v>
          </cell>
          <cell r="D1028" t="str">
            <v>MAP ACADEMY</v>
          </cell>
          <cell r="E1028">
            <v>239</v>
          </cell>
          <cell r="F1028" t="str">
            <v>PLYMOUTH</v>
          </cell>
          <cell r="G1028">
            <v>645</v>
          </cell>
          <cell r="H1028" t="str">
            <v>DENNIS YARMOUTH</v>
          </cell>
          <cell r="J1028">
            <v>125.97523134120566</v>
          </cell>
          <cell r="K1028">
            <v>13346</v>
          </cell>
          <cell r="L1028">
            <v>3467</v>
          </cell>
          <cell r="M1028">
            <v>1188</v>
          </cell>
        </row>
        <row r="1029">
          <cell r="B1029">
            <v>3517239665</v>
          </cell>
          <cell r="C1029">
            <v>3517239</v>
          </cell>
          <cell r="D1029" t="str">
            <v>MAP ACADEMY</v>
          </cell>
          <cell r="E1029">
            <v>239</v>
          </cell>
          <cell r="F1029" t="str">
            <v>PLYMOUTH</v>
          </cell>
          <cell r="G1029">
            <v>665</v>
          </cell>
          <cell r="H1029" t="str">
            <v>FREETOWN LAKEVILLE</v>
          </cell>
          <cell r="J1029">
            <v>119.05614272278928</v>
          </cell>
          <cell r="K1029">
            <v>18593</v>
          </cell>
          <cell r="L1029">
            <v>3543</v>
          </cell>
          <cell r="M1029">
            <v>1188</v>
          </cell>
        </row>
        <row r="1030">
          <cell r="B1030">
            <v>3517239712</v>
          </cell>
          <cell r="C1030">
            <v>3517239</v>
          </cell>
          <cell r="D1030" t="str">
            <v>MAP ACADEMY</v>
          </cell>
          <cell r="E1030">
            <v>239</v>
          </cell>
          <cell r="F1030" t="str">
            <v>PLYMOUTH</v>
          </cell>
          <cell r="G1030">
            <v>712</v>
          </cell>
          <cell r="H1030" t="str">
            <v>MONOMOY</v>
          </cell>
          <cell r="J1030">
            <v>174.07042572679831</v>
          </cell>
          <cell r="K1030">
            <v>13345</v>
          </cell>
          <cell r="L1030">
            <v>9885</v>
          </cell>
          <cell r="M1030">
            <v>1188</v>
          </cell>
        </row>
        <row r="1031">
          <cell r="B1031">
            <v>3517239740</v>
          </cell>
          <cell r="C1031">
            <v>3517239</v>
          </cell>
          <cell r="D1031" t="str">
            <v>MAP ACADEMY</v>
          </cell>
          <cell r="E1031">
            <v>239</v>
          </cell>
          <cell r="F1031" t="str">
            <v>PLYMOUTH</v>
          </cell>
          <cell r="G1031">
            <v>740</v>
          </cell>
          <cell r="H1031" t="str">
            <v>OLD ROCHESTER</v>
          </cell>
          <cell r="J1031">
            <v>152.57162250612274</v>
          </cell>
          <cell r="K1031">
            <v>13345</v>
          </cell>
          <cell r="L1031">
            <v>7016</v>
          </cell>
          <cell r="M1031">
            <v>1188</v>
          </cell>
        </row>
        <row r="1032">
          <cell r="B1032">
            <v>3517239760</v>
          </cell>
          <cell r="C1032">
            <v>3517239</v>
          </cell>
          <cell r="D1032" t="str">
            <v>MAP ACADEMY</v>
          </cell>
          <cell r="E1032">
            <v>239</v>
          </cell>
          <cell r="F1032" t="str">
            <v>PLYMOUTH</v>
          </cell>
          <cell r="G1032">
            <v>760</v>
          </cell>
          <cell r="H1032" t="str">
            <v>SILVER LAKE</v>
          </cell>
          <cell r="J1032">
            <v>131.98061331550198</v>
          </cell>
          <cell r="K1032">
            <v>15969</v>
          </cell>
          <cell r="L1032">
            <v>5107</v>
          </cell>
          <cell r="M1032">
            <v>1188</v>
          </cell>
        </row>
        <row r="1033">
          <cell r="B1033">
            <v>3517239763</v>
          </cell>
          <cell r="C1033">
            <v>3517239</v>
          </cell>
          <cell r="D1033" t="str">
            <v>MAP ACADEMY</v>
          </cell>
          <cell r="E1033">
            <v>239</v>
          </cell>
          <cell r="F1033" t="str">
            <v>PLYMOUTH</v>
          </cell>
          <cell r="G1033">
            <v>763</v>
          </cell>
          <cell r="H1033" t="str">
            <v>SOMERSET BERKLEY</v>
          </cell>
          <cell r="J1033">
            <v>129.9700639808209</v>
          </cell>
          <cell r="K1033">
            <v>19184</v>
          </cell>
          <cell r="L1033">
            <v>5749</v>
          </cell>
          <cell r="M1033">
            <v>1188</v>
          </cell>
        </row>
        <row r="1034">
          <cell r="B1034">
            <v>3517239780</v>
          </cell>
          <cell r="C1034">
            <v>3517239</v>
          </cell>
          <cell r="D1034" t="str">
            <v>MAP ACADEMY</v>
          </cell>
          <cell r="E1034">
            <v>239</v>
          </cell>
          <cell r="F1034" t="str">
            <v>PLYMOUTH</v>
          </cell>
          <cell r="G1034">
            <v>780</v>
          </cell>
          <cell r="H1034" t="str">
            <v>WHITMAN HANSON</v>
          </cell>
          <cell r="J1034">
            <v>118.30149843937234</v>
          </cell>
          <cell r="K1034">
            <v>13345</v>
          </cell>
          <cell r="L1034">
            <v>2442</v>
          </cell>
          <cell r="M1034">
            <v>1188</v>
          </cell>
        </row>
        <row r="1035">
          <cell r="B1035">
            <v>3518149007</v>
          </cell>
          <cell r="C1035">
            <v>3518149</v>
          </cell>
          <cell r="D1035" t="str">
            <v>PHOENIX ACADEMY LAWRENCE</v>
          </cell>
          <cell r="E1035">
            <v>149</v>
          </cell>
          <cell r="F1035" t="str">
            <v>LAWRENCE</v>
          </cell>
          <cell r="G1035">
            <v>7</v>
          </cell>
          <cell r="H1035" t="str">
            <v>AMESBURY</v>
          </cell>
          <cell r="J1035">
            <v>146.11132654604984</v>
          </cell>
          <cell r="K1035">
            <v>19190</v>
          </cell>
          <cell r="L1035">
            <v>8849</v>
          </cell>
          <cell r="M1035">
            <v>1188</v>
          </cell>
        </row>
        <row r="1036">
          <cell r="B1036">
            <v>3518149009</v>
          </cell>
          <cell r="C1036">
            <v>3518149</v>
          </cell>
          <cell r="D1036" t="str">
            <v>PHOENIX ACADEMY LAWRENCE</v>
          </cell>
          <cell r="E1036">
            <v>149</v>
          </cell>
          <cell r="F1036" t="str">
            <v>LAWRENCE</v>
          </cell>
          <cell r="G1036">
            <v>9</v>
          </cell>
          <cell r="H1036" t="str">
            <v>ANDOVER</v>
          </cell>
          <cell r="J1036">
            <v>167.62906935709455</v>
          </cell>
          <cell r="K1036">
            <v>17632</v>
          </cell>
          <cell r="L1036">
            <v>11924</v>
          </cell>
          <cell r="M1036">
            <v>1188</v>
          </cell>
        </row>
        <row r="1037">
          <cell r="B1037">
            <v>3518149128</v>
          </cell>
          <cell r="C1037">
            <v>3518149</v>
          </cell>
          <cell r="D1037" t="str">
            <v>PHOENIX ACADEMY LAWRENCE</v>
          </cell>
          <cell r="E1037">
            <v>149</v>
          </cell>
          <cell r="F1037" t="str">
            <v>LAWRENCE</v>
          </cell>
          <cell r="G1037">
            <v>128</v>
          </cell>
          <cell r="H1037" t="str">
            <v>HAVERHILL</v>
          </cell>
          <cell r="J1037">
            <v>105.45296695844748</v>
          </cell>
          <cell r="K1037">
            <v>20750</v>
          </cell>
          <cell r="L1037">
            <v>1131</v>
          </cell>
          <cell r="M1037">
            <v>1188</v>
          </cell>
        </row>
        <row r="1038">
          <cell r="B1038">
            <v>3518149149</v>
          </cell>
          <cell r="C1038">
            <v>3518149</v>
          </cell>
          <cell r="D1038" t="str">
            <v>PHOENIX ACADEMY LAWRENCE</v>
          </cell>
          <cell r="E1038">
            <v>149</v>
          </cell>
          <cell r="F1038" t="str">
            <v>LAWRENCE</v>
          </cell>
          <cell r="G1038">
            <v>149</v>
          </cell>
          <cell r="H1038" t="str">
            <v>LAWRENCE</v>
          </cell>
          <cell r="J1038">
            <v>102.28437339985344</v>
          </cell>
          <cell r="K1038">
            <v>22825</v>
          </cell>
          <cell r="L1038">
            <v>521</v>
          </cell>
          <cell r="M1038">
            <v>1188</v>
          </cell>
        </row>
        <row r="1039">
          <cell r="B1039">
            <v>3518149160</v>
          </cell>
          <cell r="C1039">
            <v>3518149</v>
          </cell>
          <cell r="D1039" t="str">
            <v>PHOENIX ACADEMY LAWRENCE</v>
          </cell>
          <cell r="E1039">
            <v>149</v>
          </cell>
          <cell r="F1039" t="str">
            <v>LAWRENCE</v>
          </cell>
          <cell r="G1039">
            <v>160</v>
          </cell>
          <cell r="H1039" t="str">
            <v>LOWELL</v>
          </cell>
          <cell r="J1039">
            <v>102.28202864275838</v>
          </cell>
          <cell r="K1039">
            <v>18774</v>
          </cell>
          <cell r="L1039">
            <v>428</v>
          </cell>
          <cell r="M1039">
            <v>1188</v>
          </cell>
        </row>
        <row r="1040">
          <cell r="B1040">
            <v>3518149181</v>
          </cell>
          <cell r="C1040">
            <v>3518149</v>
          </cell>
          <cell r="D1040" t="str">
            <v>PHOENIX ACADEMY LAWRENCE</v>
          </cell>
          <cell r="E1040">
            <v>149</v>
          </cell>
          <cell r="F1040" t="str">
            <v>LAWRENCE</v>
          </cell>
          <cell r="G1040">
            <v>181</v>
          </cell>
          <cell r="H1040" t="str">
            <v>METHUEN</v>
          </cell>
          <cell r="J1040">
            <v>101.12183640562671</v>
          </cell>
          <cell r="K1040">
            <v>19296</v>
          </cell>
          <cell r="L1040">
            <v>216</v>
          </cell>
          <cell r="M1040">
            <v>1188</v>
          </cell>
        </row>
        <row r="1041">
          <cell r="B1041">
            <v>3518149211</v>
          </cell>
          <cell r="C1041">
            <v>3518149</v>
          </cell>
          <cell r="D1041" t="str">
            <v>PHOENIX ACADEMY LAWRENCE</v>
          </cell>
          <cell r="E1041">
            <v>149</v>
          </cell>
          <cell r="F1041" t="str">
            <v>LAWRENCE</v>
          </cell>
          <cell r="G1041">
            <v>211</v>
          </cell>
          <cell r="H1041" t="str">
            <v>NORTH ANDOVER</v>
          </cell>
          <cell r="J1041">
            <v>130.61433277837685</v>
          </cell>
          <cell r="K1041">
            <v>21656</v>
          </cell>
          <cell r="L1041">
            <v>6630</v>
          </cell>
          <cell r="M1041">
            <v>1188</v>
          </cell>
        </row>
        <row r="1042">
          <cell r="B1042">
            <v>3518149600</v>
          </cell>
          <cell r="C1042">
            <v>3518149</v>
          </cell>
          <cell r="D1042" t="str">
            <v>PHOENIX ACADEMY LAWRENCE</v>
          </cell>
          <cell r="E1042">
            <v>149</v>
          </cell>
          <cell r="F1042" t="str">
            <v>LAWRENCE</v>
          </cell>
          <cell r="G1042">
            <v>600</v>
          </cell>
          <cell r="H1042" t="str">
            <v>ACTON BOXBOROUGH</v>
          </cell>
          <cell r="J1042">
            <v>149.14184478126987</v>
          </cell>
          <cell r="K1042">
            <v>17632</v>
          </cell>
          <cell r="L1042">
            <v>8665</v>
          </cell>
          <cell r="M1042">
            <v>1188</v>
          </cell>
        </row>
        <row r="1043">
          <cell r="B1043">
            <v>3519348097</v>
          </cell>
          <cell r="C1043">
            <v>3519348</v>
          </cell>
          <cell r="D1043" t="str">
            <v>WORCESTER CULTURAL ACADEMY</v>
          </cell>
          <cell r="E1043">
            <v>348</v>
          </cell>
          <cell r="F1043" t="str">
            <v>WORCESTER</v>
          </cell>
          <cell r="G1043">
            <v>97</v>
          </cell>
          <cell r="H1043" t="str">
            <v>FITCHBURG</v>
          </cell>
          <cell r="J1043">
            <v>100.72245271080756</v>
          </cell>
          <cell r="K1043">
            <v>20141</v>
          </cell>
          <cell r="L1043">
            <v>146</v>
          </cell>
          <cell r="M1043">
            <v>1188</v>
          </cell>
        </row>
        <row r="1044">
          <cell r="B1044">
            <v>3519348151</v>
          </cell>
          <cell r="C1044">
            <v>3519348</v>
          </cell>
          <cell r="D1044" t="str">
            <v>WORCESTER CULTURAL ACADEMY</v>
          </cell>
          <cell r="E1044">
            <v>348</v>
          </cell>
          <cell r="F1044" t="str">
            <v>WORCESTER</v>
          </cell>
          <cell r="G1044">
            <v>151</v>
          </cell>
          <cell r="H1044" t="str">
            <v>LEICESTER</v>
          </cell>
          <cell r="J1044">
            <v>122.46606836914238</v>
          </cell>
          <cell r="K1044">
            <v>21088</v>
          </cell>
          <cell r="L1044">
            <v>4738</v>
          </cell>
          <cell r="M1044">
            <v>1188</v>
          </cell>
        </row>
        <row r="1045">
          <cell r="B1045">
            <v>3519348153</v>
          </cell>
          <cell r="C1045">
            <v>3519348</v>
          </cell>
          <cell r="D1045" t="str">
            <v>WORCESTER CULTURAL ACADEMY</v>
          </cell>
          <cell r="E1045">
            <v>348</v>
          </cell>
          <cell r="F1045" t="str">
            <v>WORCESTER</v>
          </cell>
          <cell r="G1045">
            <v>153</v>
          </cell>
          <cell r="H1045" t="str">
            <v>LEOMINSTER</v>
          </cell>
          <cell r="J1045">
            <v>100.00390327444435</v>
          </cell>
          <cell r="K1045">
            <v>19277</v>
          </cell>
          <cell r="L1045">
            <v>1</v>
          </cell>
          <cell r="M1045">
            <v>1188</v>
          </cell>
        </row>
        <row r="1046">
          <cell r="B1046">
            <v>3519348215</v>
          </cell>
          <cell r="C1046">
            <v>3519348</v>
          </cell>
          <cell r="D1046" t="str">
            <v>WORCESTER CULTURAL ACADEMY</v>
          </cell>
          <cell r="E1046">
            <v>348</v>
          </cell>
          <cell r="F1046" t="str">
            <v>WORCESTER</v>
          </cell>
          <cell r="G1046">
            <v>215</v>
          </cell>
          <cell r="H1046" t="str">
            <v>NORTH BROOKFIELD</v>
          </cell>
          <cell r="J1046">
            <v>100</v>
          </cell>
          <cell r="K1046">
            <v>20699</v>
          </cell>
          <cell r="L1046">
            <v>0</v>
          </cell>
          <cell r="M1046">
            <v>1188</v>
          </cell>
        </row>
        <row r="1047">
          <cell r="B1047">
            <v>3519348226</v>
          </cell>
          <cell r="C1047">
            <v>3519348</v>
          </cell>
          <cell r="D1047" t="str">
            <v>WORCESTER CULTURAL ACADEMY</v>
          </cell>
          <cell r="E1047">
            <v>348</v>
          </cell>
          <cell r="F1047" t="str">
            <v>WORCESTER</v>
          </cell>
          <cell r="G1047">
            <v>226</v>
          </cell>
          <cell r="H1047" t="str">
            <v>OXFORD</v>
          </cell>
          <cell r="J1047">
            <v>108.4650583282276</v>
          </cell>
          <cell r="K1047">
            <v>11462</v>
          </cell>
          <cell r="L1047">
            <v>970</v>
          </cell>
          <cell r="M1047">
            <v>1188</v>
          </cell>
        </row>
        <row r="1048">
          <cell r="B1048">
            <v>3519348271</v>
          </cell>
          <cell r="C1048">
            <v>3519348</v>
          </cell>
          <cell r="D1048" t="str">
            <v>WORCESTER CULTURAL ACADEMY</v>
          </cell>
          <cell r="E1048">
            <v>348</v>
          </cell>
          <cell r="F1048" t="str">
            <v>WORCESTER</v>
          </cell>
          <cell r="G1048">
            <v>271</v>
          </cell>
          <cell r="H1048" t="str">
            <v>SHREWSBURY</v>
          </cell>
          <cell r="J1048">
            <v>134.77867653365246</v>
          </cell>
          <cell r="K1048">
            <v>19216</v>
          </cell>
          <cell r="L1048">
            <v>6683</v>
          </cell>
          <cell r="M1048">
            <v>1188</v>
          </cell>
        </row>
        <row r="1049">
          <cell r="B1049">
            <v>3519348277</v>
          </cell>
          <cell r="C1049">
            <v>3519348</v>
          </cell>
          <cell r="D1049" t="str">
            <v>WORCESTER CULTURAL ACADEMY</v>
          </cell>
          <cell r="E1049">
            <v>348</v>
          </cell>
          <cell r="F1049" t="str">
            <v>WORCESTER</v>
          </cell>
          <cell r="G1049">
            <v>277</v>
          </cell>
          <cell r="H1049" t="str">
            <v>SOUTHBRIDGE</v>
          </cell>
          <cell r="J1049">
            <v>100.28996584176406</v>
          </cell>
          <cell r="K1049">
            <v>12423</v>
          </cell>
          <cell r="L1049">
            <v>36</v>
          </cell>
          <cell r="M1049">
            <v>1188</v>
          </cell>
        </row>
        <row r="1050">
          <cell r="B1050">
            <v>3519348290</v>
          </cell>
          <cell r="C1050">
            <v>3519348</v>
          </cell>
          <cell r="D1050" t="str">
            <v>WORCESTER CULTURAL ACADEMY</v>
          </cell>
          <cell r="E1050">
            <v>348</v>
          </cell>
          <cell r="F1050" t="str">
            <v>WORCESTER</v>
          </cell>
          <cell r="G1050">
            <v>290</v>
          </cell>
          <cell r="H1050" t="str">
            <v>SUTTON</v>
          </cell>
          <cell r="J1050">
            <v>140.27431140698457</v>
          </cell>
          <cell r="K1050">
            <v>16274</v>
          </cell>
          <cell r="L1050">
            <v>6554</v>
          </cell>
          <cell r="M1050">
            <v>1188</v>
          </cell>
        </row>
        <row r="1051">
          <cell r="B1051">
            <v>3519348321</v>
          </cell>
          <cell r="C1051">
            <v>3519348</v>
          </cell>
          <cell r="D1051" t="str">
            <v>WORCESTER CULTURAL ACADEMY</v>
          </cell>
          <cell r="E1051">
            <v>348</v>
          </cell>
          <cell r="F1051" t="str">
            <v>WORCESTER</v>
          </cell>
          <cell r="G1051">
            <v>321</v>
          </cell>
          <cell r="H1051" t="str">
            <v>WESTBOROUGH</v>
          </cell>
          <cell r="J1051">
            <v>153.23225432946225</v>
          </cell>
          <cell r="K1051">
            <v>11461</v>
          </cell>
          <cell r="L1051">
            <v>6101</v>
          </cell>
          <cell r="M1051">
            <v>1188</v>
          </cell>
        </row>
        <row r="1052">
          <cell r="B1052">
            <v>3519348348</v>
          </cell>
          <cell r="C1052">
            <v>3519348</v>
          </cell>
          <cell r="D1052" t="str">
            <v>WORCESTER CULTURAL ACADEMY</v>
          </cell>
          <cell r="E1052">
            <v>348</v>
          </cell>
          <cell r="F1052" t="str">
            <v>WORCESTER</v>
          </cell>
          <cell r="G1052">
            <v>348</v>
          </cell>
          <cell r="H1052" t="str">
            <v>WORCESTER</v>
          </cell>
          <cell r="J1052">
            <v>101.3039956931588</v>
          </cell>
          <cell r="K1052">
            <v>20120</v>
          </cell>
          <cell r="L1052">
            <v>262</v>
          </cell>
          <cell r="M1052">
            <v>1188</v>
          </cell>
        </row>
        <row r="1053">
          <cell r="B1053">
            <v>3519348710</v>
          </cell>
          <cell r="C1053">
            <v>3519348</v>
          </cell>
          <cell r="D1053" t="str">
            <v>WORCESTER CULTURAL ACADEMY</v>
          </cell>
          <cell r="E1053">
            <v>348</v>
          </cell>
          <cell r="F1053" t="str">
            <v>WORCESTER</v>
          </cell>
          <cell r="G1053">
            <v>710</v>
          </cell>
          <cell r="H1053" t="str">
            <v>MENDON UPTON</v>
          </cell>
          <cell r="J1053">
            <v>150.92960388681342</v>
          </cell>
          <cell r="K1053">
            <v>19047</v>
          </cell>
          <cell r="L1053">
            <v>9701</v>
          </cell>
          <cell r="M1053">
            <v>1188</v>
          </cell>
        </row>
        <row r="1054">
          <cell r="B1054">
            <v>3519348767</v>
          </cell>
          <cell r="C1054">
            <v>3519348</v>
          </cell>
          <cell r="D1054" t="str">
            <v>WORCESTER CULTURAL ACADEMY</v>
          </cell>
          <cell r="E1054">
            <v>348</v>
          </cell>
          <cell r="F1054" t="str">
            <v>WORCESTER</v>
          </cell>
          <cell r="G1054">
            <v>767</v>
          </cell>
          <cell r="H1054" t="str">
            <v>SPENCER EAST BROOKFIELD</v>
          </cell>
          <cell r="J1054">
            <v>107.07830606137362</v>
          </cell>
          <cell r="K1054">
            <v>11433</v>
          </cell>
          <cell r="L1054">
            <v>809</v>
          </cell>
          <cell r="M1054">
            <v>1188</v>
          </cell>
        </row>
      </sheetData>
      <sheetData sheetId="4"/>
      <sheetData sheetId="5">
        <row r="10">
          <cell r="A10">
            <v>1</v>
          </cell>
          <cell r="B10" t="str">
            <v>ABINGTON</v>
          </cell>
          <cell r="C10">
            <v>1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H10">
            <v>1</v>
          </cell>
          <cell r="I10">
            <v>1</v>
          </cell>
          <cell r="J10">
            <v>1</v>
          </cell>
          <cell r="K10">
            <v>1</v>
          </cell>
          <cell r="L10">
            <v>1</v>
          </cell>
          <cell r="M10">
            <v>1</v>
          </cell>
          <cell r="N10">
            <v>1</v>
          </cell>
          <cell r="O10">
            <v>1</v>
          </cell>
          <cell r="P10">
            <v>1</v>
          </cell>
        </row>
        <row r="11">
          <cell r="A11">
            <v>2</v>
          </cell>
          <cell r="B11" t="str">
            <v>ACTON</v>
          </cell>
          <cell r="C11">
            <v>600</v>
          </cell>
          <cell r="D11">
            <v>600</v>
          </cell>
          <cell r="E11">
            <v>600</v>
          </cell>
          <cell r="F11">
            <v>600</v>
          </cell>
          <cell r="G11">
            <v>600</v>
          </cell>
          <cell r="H11">
            <v>600</v>
          </cell>
          <cell r="I11">
            <v>600</v>
          </cell>
          <cell r="J11">
            <v>600</v>
          </cell>
          <cell r="K11">
            <v>600</v>
          </cell>
          <cell r="L11">
            <v>600</v>
          </cell>
          <cell r="M11">
            <v>600</v>
          </cell>
          <cell r="N11">
            <v>600</v>
          </cell>
          <cell r="O11">
            <v>600</v>
          </cell>
          <cell r="P11">
            <v>600</v>
          </cell>
        </row>
        <row r="12">
          <cell r="A12">
            <v>3</v>
          </cell>
          <cell r="B12" t="str">
            <v>ACUSHNET</v>
          </cell>
          <cell r="C12">
            <v>3</v>
          </cell>
          <cell r="D12">
            <v>3</v>
          </cell>
          <cell r="E12">
            <v>3</v>
          </cell>
          <cell r="F12">
            <v>3</v>
          </cell>
          <cell r="G12">
            <v>3</v>
          </cell>
          <cell r="H12">
            <v>3</v>
          </cell>
          <cell r="I12">
            <v>3</v>
          </cell>
          <cell r="J12">
            <v>3</v>
          </cell>
          <cell r="K12">
            <v>3</v>
          </cell>
          <cell r="L12">
            <v>3</v>
          </cell>
          <cell r="M12">
            <v>3</v>
          </cell>
          <cell r="N12">
            <v>3</v>
          </cell>
          <cell r="O12">
            <v>3</v>
          </cell>
          <cell r="P12">
            <v>3</v>
          </cell>
        </row>
        <row r="13">
          <cell r="A13">
            <v>4</v>
          </cell>
          <cell r="B13" t="str">
            <v>ADAMS</v>
          </cell>
          <cell r="C13">
            <v>603</v>
          </cell>
          <cell r="D13">
            <v>603</v>
          </cell>
          <cell r="E13">
            <v>603</v>
          </cell>
          <cell r="F13">
            <v>603</v>
          </cell>
          <cell r="G13">
            <v>603</v>
          </cell>
          <cell r="H13">
            <v>603</v>
          </cell>
          <cell r="I13">
            <v>603</v>
          </cell>
          <cell r="J13">
            <v>603</v>
          </cell>
          <cell r="K13">
            <v>603</v>
          </cell>
          <cell r="L13">
            <v>603</v>
          </cell>
          <cell r="M13">
            <v>603</v>
          </cell>
          <cell r="N13">
            <v>603</v>
          </cell>
          <cell r="O13">
            <v>603</v>
          </cell>
          <cell r="P13">
            <v>603</v>
          </cell>
        </row>
        <row r="14">
          <cell r="A14">
            <v>5</v>
          </cell>
          <cell r="B14" t="str">
            <v>AGAWAM</v>
          </cell>
          <cell r="C14">
            <v>5</v>
          </cell>
          <cell r="D14">
            <v>5</v>
          </cell>
          <cell r="E14">
            <v>5</v>
          </cell>
          <cell r="F14">
            <v>5</v>
          </cell>
          <cell r="G14">
            <v>5</v>
          </cell>
          <cell r="H14">
            <v>5</v>
          </cell>
          <cell r="I14">
            <v>5</v>
          </cell>
          <cell r="J14">
            <v>5</v>
          </cell>
          <cell r="K14">
            <v>5</v>
          </cell>
          <cell r="L14">
            <v>5</v>
          </cell>
          <cell r="M14">
            <v>5</v>
          </cell>
          <cell r="N14">
            <v>5</v>
          </cell>
          <cell r="O14">
            <v>5</v>
          </cell>
          <cell r="P14">
            <v>5</v>
          </cell>
        </row>
        <row r="15">
          <cell r="A15">
            <v>6</v>
          </cell>
          <cell r="B15" t="str">
            <v>ALFORD</v>
          </cell>
          <cell r="C15">
            <v>765</v>
          </cell>
          <cell r="D15">
            <v>765</v>
          </cell>
          <cell r="E15">
            <v>765</v>
          </cell>
          <cell r="F15">
            <v>765</v>
          </cell>
          <cell r="G15">
            <v>765</v>
          </cell>
          <cell r="H15">
            <v>765</v>
          </cell>
          <cell r="I15">
            <v>765</v>
          </cell>
          <cell r="J15">
            <v>765</v>
          </cell>
          <cell r="K15">
            <v>765</v>
          </cell>
          <cell r="L15">
            <v>765</v>
          </cell>
          <cell r="M15">
            <v>765</v>
          </cell>
          <cell r="N15">
            <v>765</v>
          </cell>
          <cell r="O15">
            <v>765</v>
          </cell>
          <cell r="P15">
            <v>765</v>
          </cell>
        </row>
        <row r="16">
          <cell r="A16">
            <v>7</v>
          </cell>
          <cell r="B16" t="str">
            <v>AMESBURY</v>
          </cell>
          <cell r="C16">
            <v>7</v>
          </cell>
          <cell r="D16">
            <v>7</v>
          </cell>
          <cell r="E16">
            <v>7</v>
          </cell>
          <cell r="F16">
            <v>7</v>
          </cell>
          <cell r="G16">
            <v>7</v>
          </cell>
          <cell r="H16">
            <v>7</v>
          </cell>
          <cell r="I16">
            <v>7</v>
          </cell>
          <cell r="J16">
            <v>7</v>
          </cell>
          <cell r="K16">
            <v>7</v>
          </cell>
          <cell r="L16">
            <v>7</v>
          </cell>
          <cell r="M16">
            <v>7</v>
          </cell>
          <cell r="N16">
            <v>7</v>
          </cell>
          <cell r="O16">
            <v>7</v>
          </cell>
          <cell r="P16">
            <v>7</v>
          </cell>
        </row>
        <row r="17">
          <cell r="A17">
            <v>8</v>
          </cell>
          <cell r="B17" t="str">
            <v>AMHERST</v>
          </cell>
          <cell r="C17">
            <v>8</v>
          </cell>
          <cell r="D17">
            <v>8</v>
          </cell>
          <cell r="E17">
            <v>8</v>
          </cell>
          <cell r="F17">
            <v>8</v>
          </cell>
          <cell r="G17">
            <v>8</v>
          </cell>
          <cell r="H17">
            <v>8</v>
          </cell>
          <cell r="I17">
            <v>8</v>
          </cell>
          <cell r="J17">
            <v>8</v>
          </cell>
          <cell r="K17">
            <v>605</v>
          </cell>
          <cell r="L17">
            <v>605</v>
          </cell>
          <cell r="M17">
            <v>605</v>
          </cell>
          <cell r="N17">
            <v>605</v>
          </cell>
          <cell r="O17">
            <v>605</v>
          </cell>
          <cell r="P17">
            <v>605</v>
          </cell>
        </row>
        <row r="18">
          <cell r="A18">
            <v>9</v>
          </cell>
          <cell r="B18" t="str">
            <v>ANDOVER</v>
          </cell>
          <cell r="C18">
            <v>9</v>
          </cell>
          <cell r="D18">
            <v>9</v>
          </cell>
          <cell r="E18">
            <v>9</v>
          </cell>
          <cell r="F18">
            <v>9</v>
          </cell>
          <cell r="G18">
            <v>9</v>
          </cell>
          <cell r="H18">
            <v>9</v>
          </cell>
          <cell r="I18">
            <v>9</v>
          </cell>
          <cell r="J18">
            <v>9</v>
          </cell>
          <cell r="K18">
            <v>9</v>
          </cell>
          <cell r="L18">
            <v>9</v>
          </cell>
          <cell r="M18">
            <v>9</v>
          </cell>
          <cell r="N18">
            <v>9</v>
          </cell>
          <cell r="O18">
            <v>9</v>
          </cell>
          <cell r="P18">
            <v>9</v>
          </cell>
        </row>
        <row r="19">
          <cell r="A19">
            <v>10</v>
          </cell>
          <cell r="B19" t="str">
            <v>ARLINGTON</v>
          </cell>
          <cell r="C19">
            <v>10</v>
          </cell>
          <cell r="D19">
            <v>10</v>
          </cell>
          <cell r="E19">
            <v>10</v>
          </cell>
          <cell r="F19">
            <v>10</v>
          </cell>
          <cell r="G19">
            <v>10</v>
          </cell>
          <cell r="H19">
            <v>10</v>
          </cell>
          <cell r="I19">
            <v>10</v>
          </cell>
          <cell r="J19">
            <v>10</v>
          </cell>
          <cell r="K19">
            <v>10</v>
          </cell>
          <cell r="L19">
            <v>10</v>
          </cell>
          <cell r="M19">
            <v>10</v>
          </cell>
          <cell r="N19">
            <v>10</v>
          </cell>
          <cell r="O19">
            <v>10</v>
          </cell>
          <cell r="P19">
            <v>10</v>
          </cell>
        </row>
        <row r="20">
          <cell r="A20">
            <v>11</v>
          </cell>
          <cell r="B20" t="str">
            <v>ASHBURNHAM</v>
          </cell>
          <cell r="C20">
            <v>610</v>
          </cell>
          <cell r="D20">
            <v>610</v>
          </cell>
          <cell r="E20">
            <v>610</v>
          </cell>
          <cell r="F20">
            <v>610</v>
          </cell>
          <cell r="G20">
            <v>610</v>
          </cell>
          <cell r="H20">
            <v>610</v>
          </cell>
          <cell r="I20">
            <v>610</v>
          </cell>
          <cell r="J20">
            <v>610</v>
          </cell>
          <cell r="K20">
            <v>610</v>
          </cell>
          <cell r="L20">
            <v>610</v>
          </cell>
          <cell r="M20">
            <v>610</v>
          </cell>
          <cell r="N20">
            <v>610</v>
          </cell>
          <cell r="O20">
            <v>610</v>
          </cell>
          <cell r="P20">
            <v>610</v>
          </cell>
        </row>
        <row r="21">
          <cell r="A21">
            <v>12</v>
          </cell>
          <cell r="B21" t="str">
            <v>ASHBY</v>
          </cell>
          <cell r="C21">
            <v>735</v>
          </cell>
          <cell r="D21">
            <v>735</v>
          </cell>
          <cell r="E21">
            <v>735</v>
          </cell>
          <cell r="F21">
            <v>735</v>
          </cell>
          <cell r="G21">
            <v>735</v>
          </cell>
          <cell r="H21">
            <v>735</v>
          </cell>
          <cell r="I21">
            <v>735</v>
          </cell>
          <cell r="J21">
            <v>735</v>
          </cell>
          <cell r="K21">
            <v>735</v>
          </cell>
          <cell r="L21">
            <v>735</v>
          </cell>
          <cell r="M21">
            <v>735</v>
          </cell>
          <cell r="N21">
            <v>735</v>
          </cell>
          <cell r="O21">
            <v>735</v>
          </cell>
          <cell r="P21">
            <v>735</v>
          </cell>
        </row>
        <row r="22">
          <cell r="A22">
            <v>13</v>
          </cell>
          <cell r="B22" t="str">
            <v>ASHFIELD</v>
          </cell>
          <cell r="C22">
            <v>717</v>
          </cell>
          <cell r="D22">
            <v>717</v>
          </cell>
          <cell r="E22">
            <v>717</v>
          </cell>
          <cell r="F22">
            <v>717</v>
          </cell>
          <cell r="G22">
            <v>717</v>
          </cell>
          <cell r="H22">
            <v>717</v>
          </cell>
          <cell r="I22">
            <v>717</v>
          </cell>
          <cell r="J22">
            <v>717</v>
          </cell>
          <cell r="K22">
            <v>717</v>
          </cell>
          <cell r="L22">
            <v>717</v>
          </cell>
          <cell r="M22">
            <v>717</v>
          </cell>
          <cell r="N22">
            <v>717</v>
          </cell>
          <cell r="O22">
            <v>717</v>
          </cell>
          <cell r="P22">
            <v>717</v>
          </cell>
        </row>
        <row r="23">
          <cell r="A23">
            <v>14</v>
          </cell>
          <cell r="B23" t="str">
            <v>ASHLAND</v>
          </cell>
          <cell r="C23">
            <v>14</v>
          </cell>
          <cell r="D23">
            <v>14</v>
          </cell>
          <cell r="E23">
            <v>14</v>
          </cell>
          <cell r="F23">
            <v>14</v>
          </cell>
          <cell r="G23">
            <v>14</v>
          </cell>
          <cell r="H23">
            <v>14</v>
          </cell>
          <cell r="I23">
            <v>14</v>
          </cell>
          <cell r="J23">
            <v>14</v>
          </cell>
          <cell r="K23">
            <v>14</v>
          </cell>
          <cell r="L23">
            <v>14</v>
          </cell>
          <cell r="M23">
            <v>14</v>
          </cell>
          <cell r="N23">
            <v>14</v>
          </cell>
          <cell r="O23">
            <v>14</v>
          </cell>
          <cell r="P23">
            <v>14</v>
          </cell>
        </row>
        <row r="24">
          <cell r="A24">
            <v>15</v>
          </cell>
          <cell r="B24" t="str">
            <v>ATHOL</v>
          </cell>
          <cell r="C24">
            <v>615</v>
          </cell>
          <cell r="D24">
            <v>615</v>
          </cell>
          <cell r="E24">
            <v>615</v>
          </cell>
          <cell r="F24">
            <v>615</v>
          </cell>
          <cell r="G24">
            <v>615</v>
          </cell>
          <cell r="H24">
            <v>615</v>
          </cell>
          <cell r="I24">
            <v>615</v>
          </cell>
          <cell r="J24">
            <v>615</v>
          </cell>
          <cell r="K24">
            <v>615</v>
          </cell>
          <cell r="L24">
            <v>615</v>
          </cell>
          <cell r="M24">
            <v>615</v>
          </cell>
          <cell r="N24">
            <v>615</v>
          </cell>
          <cell r="O24">
            <v>615</v>
          </cell>
          <cell r="P24">
            <v>615</v>
          </cell>
        </row>
        <row r="25">
          <cell r="A25">
            <v>16</v>
          </cell>
          <cell r="B25" t="str">
            <v>ATTLEBORO</v>
          </cell>
          <cell r="C25">
            <v>16</v>
          </cell>
          <cell r="D25">
            <v>16</v>
          </cell>
          <cell r="E25">
            <v>16</v>
          </cell>
          <cell r="F25">
            <v>16</v>
          </cell>
          <cell r="G25">
            <v>16</v>
          </cell>
          <cell r="H25">
            <v>16</v>
          </cell>
          <cell r="I25">
            <v>16</v>
          </cell>
          <cell r="J25">
            <v>16</v>
          </cell>
          <cell r="K25">
            <v>16</v>
          </cell>
          <cell r="L25">
            <v>16</v>
          </cell>
          <cell r="M25">
            <v>16</v>
          </cell>
          <cell r="N25">
            <v>16</v>
          </cell>
          <cell r="O25">
            <v>16</v>
          </cell>
          <cell r="P25">
            <v>16</v>
          </cell>
        </row>
        <row r="26">
          <cell r="A26">
            <v>17</v>
          </cell>
          <cell r="B26" t="str">
            <v>AUBURN</v>
          </cell>
          <cell r="C26">
            <v>17</v>
          </cell>
          <cell r="D26">
            <v>17</v>
          </cell>
          <cell r="E26">
            <v>17</v>
          </cell>
          <cell r="F26">
            <v>17</v>
          </cell>
          <cell r="G26">
            <v>17</v>
          </cell>
          <cell r="H26">
            <v>17</v>
          </cell>
          <cell r="I26">
            <v>17</v>
          </cell>
          <cell r="J26">
            <v>17</v>
          </cell>
          <cell r="K26">
            <v>17</v>
          </cell>
          <cell r="L26">
            <v>17</v>
          </cell>
          <cell r="M26">
            <v>17</v>
          </cell>
          <cell r="N26">
            <v>17</v>
          </cell>
          <cell r="O26">
            <v>17</v>
          </cell>
          <cell r="P26">
            <v>17</v>
          </cell>
        </row>
        <row r="27">
          <cell r="A27">
            <v>18</v>
          </cell>
          <cell r="B27" t="str">
            <v>AVON</v>
          </cell>
          <cell r="C27">
            <v>18</v>
          </cell>
          <cell r="D27">
            <v>18</v>
          </cell>
          <cell r="E27">
            <v>18</v>
          </cell>
          <cell r="F27">
            <v>18</v>
          </cell>
          <cell r="G27">
            <v>18</v>
          </cell>
          <cell r="H27">
            <v>18</v>
          </cell>
          <cell r="I27">
            <v>18</v>
          </cell>
          <cell r="J27">
            <v>18</v>
          </cell>
          <cell r="K27">
            <v>18</v>
          </cell>
          <cell r="L27">
            <v>18</v>
          </cell>
          <cell r="M27">
            <v>18</v>
          </cell>
          <cell r="N27">
            <v>18</v>
          </cell>
          <cell r="O27">
            <v>18</v>
          </cell>
          <cell r="P27">
            <v>18</v>
          </cell>
        </row>
        <row r="28">
          <cell r="A28">
            <v>19</v>
          </cell>
          <cell r="B28" t="str">
            <v>AYER</v>
          </cell>
          <cell r="C28">
            <v>616</v>
          </cell>
          <cell r="D28">
            <v>616</v>
          </cell>
          <cell r="E28">
            <v>616</v>
          </cell>
          <cell r="F28">
            <v>616</v>
          </cell>
          <cell r="G28">
            <v>616</v>
          </cell>
          <cell r="H28">
            <v>616</v>
          </cell>
          <cell r="I28">
            <v>616</v>
          </cell>
          <cell r="J28">
            <v>616</v>
          </cell>
          <cell r="K28">
            <v>616</v>
          </cell>
          <cell r="L28">
            <v>616</v>
          </cell>
          <cell r="M28">
            <v>616</v>
          </cell>
          <cell r="N28">
            <v>616</v>
          </cell>
          <cell r="O28">
            <v>616</v>
          </cell>
          <cell r="P28">
            <v>616</v>
          </cell>
        </row>
        <row r="29">
          <cell r="A29">
            <v>20</v>
          </cell>
          <cell r="B29" t="str">
            <v>BARNSTABLE</v>
          </cell>
          <cell r="C29">
            <v>20</v>
          </cell>
          <cell r="D29">
            <v>20</v>
          </cell>
          <cell r="E29">
            <v>20</v>
          </cell>
          <cell r="F29">
            <v>20</v>
          </cell>
          <cell r="G29">
            <v>20</v>
          </cell>
          <cell r="H29">
            <v>20</v>
          </cell>
          <cell r="I29">
            <v>20</v>
          </cell>
          <cell r="J29">
            <v>20</v>
          </cell>
          <cell r="K29">
            <v>20</v>
          </cell>
          <cell r="L29">
            <v>20</v>
          </cell>
          <cell r="M29">
            <v>20</v>
          </cell>
          <cell r="N29">
            <v>20</v>
          </cell>
          <cell r="O29">
            <v>20</v>
          </cell>
          <cell r="P29">
            <v>20</v>
          </cell>
        </row>
        <row r="30">
          <cell r="A30">
            <v>21</v>
          </cell>
          <cell r="B30" t="str">
            <v>BARRE</v>
          </cell>
          <cell r="C30">
            <v>753</v>
          </cell>
          <cell r="D30">
            <v>753</v>
          </cell>
          <cell r="E30">
            <v>753</v>
          </cell>
          <cell r="F30">
            <v>753</v>
          </cell>
          <cell r="G30">
            <v>753</v>
          </cell>
          <cell r="H30">
            <v>753</v>
          </cell>
          <cell r="I30">
            <v>753</v>
          </cell>
          <cell r="J30">
            <v>753</v>
          </cell>
          <cell r="K30">
            <v>753</v>
          </cell>
          <cell r="L30">
            <v>753</v>
          </cell>
          <cell r="M30">
            <v>753</v>
          </cell>
          <cell r="N30">
            <v>753</v>
          </cell>
          <cell r="O30">
            <v>753</v>
          </cell>
          <cell r="P30">
            <v>753</v>
          </cell>
        </row>
        <row r="31">
          <cell r="A31">
            <v>22</v>
          </cell>
          <cell r="B31" t="str">
            <v>BECKET</v>
          </cell>
          <cell r="C31">
            <v>635</v>
          </cell>
          <cell r="D31">
            <v>635</v>
          </cell>
          <cell r="E31">
            <v>635</v>
          </cell>
          <cell r="F31">
            <v>635</v>
          </cell>
          <cell r="G31">
            <v>635</v>
          </cell>
          <cell r="H31">
            <v>635</v>
          </cell>
          <cell r="I31">
            <v>635</v>
          </cell>
          <cell r="J31">
            <v>635</v>
          </cell>
          <cell r="K31">
            <v>635</v>
          </cell>
          <cell r="L31">
            <v>635</v>
          </cell>
          <cell r="M31">
            <v>635</v>
          </cell>
          <cell r="N31">
            <v>635</v>
          </cell>
          <cell r="O31">
            <v>635</v>
          </cell>
          <cell r="P31">
            <v>635</v>
          </cell>
        </row>
        <row r="32">
          <cell r="A32">
            <v>23</v>
          </cell>
          <cell r="B32" t="str">
            <v>BEDFORD</v>
          </cell>
          <cell r="C32">
            <v>23</v>
          </cell>
          <cell r="D32">
            <v>23</v>
          </cell>
          <cell r="E32">
            <v>23</v>
          </cell>
          <cell r="F32">
            <v>23</v>
          </cell>
          <cell r="G32">
            <v>23</v>
          </cell>
          <cell r="H32">
            <v>23</v>
          </cell>
          <cell r="I32">
            <v>23</v>
          </cell>
          <cell r="J32">
            <v>23</v>
          </cell>
          <cell r="K32">
            <v>23</v>
          </cell>
          <cell r="L32">
            <v>23</v>
          </cell>
          <cell r="M32">
            <v>23</v>
          </cell>
          <cell r="N32">
            <v>23</v>
          </cell>
          <cell r="O32">
            <v>23</v>
          </cell>
          <cell r="P32">
            <v>23</v>
          </cell>
        </row>
        <row r="33">
          <cell r="A33">
            <v>24</v>
          </cell>
          <cell r="B33" t="str">
            <v>BELCHERTOWN</v>
          </cell>
          <cell r="C33">
            <v>24</v>
          </cell>
          <cell r="D33">
            <v>24</v>
          </cell>
          <cell r="E33">
            <v>24</v>
          </cell>
          <cell r="F33">
            <v>24</v>
          </cell>
          <cell r="G33">
            <v>24</v>
          </cell>
          <cell r="H33">
            <v>24</v>
          </cell>
          <cell r="I33">
            <v>24</v>
          </cell>
          <cell r="J33">
            <v>24</v>
          </cell>
          <cell r="K33">
            <v>24</v>
          </cell>
          <cell r="L33">
            <v>24</v>
          </cell>
          <cell r="M33">
            <v>24</v>
          </cell>
          <cell r="N33">
            <v>24</v>
          </cell>
          <cell r="O33">
            <v>24</v>
          </cell>
          <cell r="P33">
            <v>24</v>
          </cell>
        </row>
        <row r="34">
          <cell r="A34">
            <v>25</v>
          </cell>
          <cell r="B34" t="str">
            <v>BELLINGHAM</v>
          </cell>
          <cell r="C34">
            <v>25</v>
          </cell>
          <cell r="D34">
            <v>25</v>
          </cell>
          <cell r="E34">
            <v>25</v>
          </cell>
          <cell r="F34">
            <v>25</v>
          </cell>
          <cell r="G34">
            <v>25</v>
          </cell>
          <cell r="H34">
            <v>25</v>
          </cell>
          <cell r="I34">
            <v>25</v>
          </cell>
          <cell r="J34">
            <v>25</v>
          </cell>
          <cell r="K34">
            <v>25</v>
          </cell>
          <cell r="L34">
            <v>25</v>
          </cell>
          <cell r="M34">
            <v>25</v>
          </cell>
          <cell r="N34">
            <v>25</v>
          </cell>
          <cell r="O34">
            <v>25</v>
          </cell>
          <cell r="P34">
            <v>25</v>
          </cell>
        </row>
        <row r="35">
          <cell r="A35">
            <v>26</v>
          </cell>
          <cell r="B35" t="str">
            <v>BELMONT</v>
          </cell>
          <cell r="C35">
            <v>26</v>
          </cell>
          <cell r="D35">
            <v>26</v>
          </cell>
          <cell r="E35">
            <v>26</v>
          </cell>
          <cell r="F35">
            <v>26</v>
          </cell>
          <cell r="G35">
            <v>26</v>
          </cell>
          <cell r="H35">
            <v>26</v>
          </cell>
          <cell r="I35">
            <v>26</v>
          </cell>
          <cell r="J35">
            <v>26</v>
          </cell>
          <cell r="K35">
            <v>26</v>
          </cell>
          <cell r="L35">
            <v>26</v>
          </cell>
          <cell r="M35">
            <v>26</v>
          </cell>
          <cell r="N35">
            <v>26</v>
          </cell>
          <cell r="O35">
            <v>26</v>
          </cell>
          <cell r="P35">
            <v>26</v>
          </cell>
        </row>
        <row r="36">
          <cell r="A36">
            <v>27</v>
          </cell>
          <cell r="B36" t="str">
            <v>BERKLEY</v>
          </cell>
          <cell r="C36">
            <v>27</v>
          </cell>
          <cell r="D36">
            <v>27</v>
          </cell>
          <cell r="E36">
            <v>27</v>
          </cell>
          <cell r="F36">
            <v>27</v>
          </cell>
          <cell r="G36">
            <v>27</v>
          </cell>
          <cell r="H36">
            <v>27</v>
          </cell>
          <cell r="I36">
            <v>27</v>
          </cell>
          <cell r="J36">
            <v>27</v>
          </cell>
          <cell r="K36">
            <v>27</v>
          </cell>
          <cell r="L36">
            <v>27</v>
          </cell>
          <cell r="M36">
            <v>763</v>
          </cell>
          <cell r="N36">
            <v>763</v>
          </cell>
          <cell r="O36">
            <v>763</v>
          </cell>
          <cell r="P36">
            <v>763</v>
          </cell>
        </row>
        <row r="37">
          <cell r="A37">
            <v>28</v>
          </cell>
          <cell r="B37" t="str">
            <v>BERLIN</v>
          </cell>
          <cell r="C37">
            <v>620</v>
          </cell>
          <cell r="D37">
            <v>620</v>
          </cell>
          <cell r="E37">
            <v>620</v>
          </cell>
          <cell r="F37">
            <v>620</v>
          </cell>
          <cell r="G37">
            <v>620</v>
          </cell>
          <cell r="H37">
            <v>620</v>
          </cell>
          <cell r="I37">
            <v>620</v>
          </cell>
          <cell r="J37">
            <v>620</v>
          </cell>
          <cell r="K37">
            <v>620</v>
          </cell>
          <cell r="L37">
            <v>620</v>
          </cell>
          <cell r="M37">
            <v>620</v>
          </cell>
          <cell r="N37">
            <v>620</v>
          </cell>
          <cell r="O37">
            <v>620</v>
          </cell>
          <cell r="P37">
            <v>620</v>
          </cell>
        </row>
        <row r="38">
          <cell r="A38">
            <v>29</v>
          </cell>
          <cell r="B38" t="str">
            <v>BERNARDSTON</v>
          </cell>
          <cell r="C38">
            <v>750</v>
          </cell>
          <cell r="D38">
            <v>750</v>
          </cell>
          <cell r="E38">
            <v>750</v>
          </cell>
          <cell r="F38">
            <v>750</v>
          </cell>
          <cell r="G38">
            <v>750</v>
          </cell>
          <cell r="H38">
            <v>750</v>
          </cell>
          <cell r="I38">
            <v>750</v>
          </cell>
          <cell r="J38">
            <v>750</v>
          </cell>
          <cell r="K38">
            <v>750</v>
          </cell>
          <cell r="L38">
            <v>750</v>
          </cell>
          <cell r="M38">
            <v>750</v>
          </cell>
          <cell r="N38">
            <v>750</v>
          </cell>
          <cell r="O38">
            <v>750</v>
          </cell>
          <cell r="P38">
            <v>750</v>
          </cell>
        </row>
        <row r="39">
          <cell r="A39">
            <v>30</v>
          </cell>
          <cell r="B39" t="str">
            <v>BEVERLY</v>
          </cell>
          <cell r="C39">
            <v>30</v>
          </cell>
          <cell r="D39">
            <v>30</v>
          </cell>
          <cell r="E39">
            <v>30</v>
          </cell>
          <cell r="F39">
            <v>30</v>
          </cell>
          <cell r="G39">
            <v>30</v>
          </cell>
          <cell r="H39">
            <v>30</v>
          </cell>
          <cell r="I39">
            <v>30</v>
          </cell>
          <cell r="J39">
            <v>30</v>
          </cell>
          <cell r="K39">
            <v>30</v>
          </cell>
          <cell r="L39">
            <v>30</v>
          </cell>
          <cell r="M39">
            <v>30</v>
          </cell>
          <cell r="N39">
            <v>30</v>
          </cell>
          <cell r="O39">
            <v>30</v>
          </cell>
          <cell r="P39">
            <v>30</v>
          </cell>
        </row>
        <row r="40">
          <cell r="A40">
            <v>31</v>
          </cell>
          <cell r="B40" t="str">
            <v>BILLERICA</v>
          </cell>
          <cell r="C40">
            <v>31</v>
          </cell>
          <cell r="D40">
            <v>31</v>
          </cell>
          <cell r="E40">
            <v>31</v>
          </cell>
          <cell r="F40">
            <v>31</v>
          </cell>
          <cell r="G40">
            <v>31</v>
          </cell>
          <cell r="H40">
            <v>31</v>
          </cell>
          <cell r="I40">
            <v>31</v>
          </cell>
          <cell r="J40">
            <v>31</v>
          </cell>
          <cell r="K40">
            <v>31</v>
          </cell>
          <cell r="L40">
            <v>31</v>
          </cell>
          <cell r="M40">
            <v>31</v>
          </cell>
          <cell r="N40">
            <v>31</v>
          </cell>
          <cell r="O40">
            <v>31</v>
          </cell>
          <cell r="P40">
            <v>31</v>
          </cell>
        </row>
        <row r="41">
          <cell r="A41">
            <v>32</v>
          </cell>
          <cell r="B41" t="str">
            <v>BLACKSTONE</v>
          </cell>
          <cell r="C41">
            <v>622</v>
          </cell>
          <cell r="D41">
            <v>622</v>
          </cell>
          <cell r="E41">
            <v>622</v>
          </cell>
          <cell r="F41">
            <v>622</v>
          </cell>
          <cell r="G41">
            <v>622</v>
          </cell>
          <cell r="H41">
            <v>622</v>
          </cell>
          <cell r="I41">
            <v>622</v>
          </cell>
          <cell r="J41">
            <v>622</v>
          </cell>
          <cell r="K41">
            <v>622</v>
          </cell>
          <cell r="L41">
            <v>622</v>
          </cell>
          <cell r="M41">
            <v>622</v>
          </cell>
          <cell r="N41">
            <v>622</v>
          </cell>
          <cell r="O41">
            <v>622</v>
          </cell>
          <cell r="P41">
            <v>622</v>
          </cell>
        </row>
        <row r="42">
          <cell r="A42">
            <v>33</v>
          </cell>
          <cell r="B42" t="str">
            <v>BLANDFORD</v>
          </cell>
          <cell r="C42">
            <v>672</v>
          </cell>
          <cell r="D42">
            <v>672</v>
          </cell>
          <cell r="E42">
            <v>672</v>
          </cell>
          <cell r="F42">
            <v>672</v>
          </cell>
          <cell r="G42">
            <v>672</v>
          </cell>
          <cell r="H42">
            <v>672</v>
          </cell>
          <cell r="I42">
            <v>672</v>
          </cell>
          <cell r="J42">
            <v>672</v>
          </cell>
          <cell r="K42">
            <v>672</v>
          </cell>
          <cell r="L42">
            <v>672</v>
          </cell>
          <cell r="M42">
            <v>672</v>
          </cell>
          <cell r="N42">
            <v>672</v>
          </cell>
          <cell r="O42">
            <v>672</v>
          </cell>
          <cell r="P42">
            <v>672</v>
          </cell>
        </row>
        <row r="43">
          <cell r="A43">
            <v>34</v>
          </cell>
          <cell r="B43" t="str">
            <v>BOLTON</v>
          </cell>
          <cell r="C43">
            <v>725</v>
          </cell>
          <cell r="D43">
            <v>725</v>
          </cell>
          <cell r="E43">
            <v>725</v>
          </cell>
          <cell r="F43">
            <v>725</v>
          </cell>
          <cell r="G43">
            <v>725</v>
          </cell>
          <cell r="H43">
            <v>725</v>
          </cell>
          <cell r="I43">
            <v>725</v>
          </cell>
          <cell r="J43">
            <v>725</v>
          </cell>
          <cell r="K43">
            <v>725</v>
          </cell>
          <cell r="L43">
            <v>725</v>
          </cell>
          <cell r="M43">
            <v>725</v>
          </cell>
          <cell r="N43">
            <v>725</v>
          </cell>
          <cell r="O43">
            <v>725</v>
          </cell>
          <cell r="P43">
            <v>725</v>
          </cell>
        </row>
        <row r="44">
          <cell r="A44">
            <v>35</v>
          </cell>
          <cell r="B44" t="str">
            <v>BOSTON</v>
          </cell>
          <cell r="C44">
            <v>35</v>
          </cell>
          <cell r="D44">
            <v>35</v>
          </cell>
          <cell r="E44">
            <v>35</v>
          </cell>
          <cell r="F44">
            <v>35</v>
          </cell>
          <cell r="G44">
            <v>35</v>
          </cell>
          <cell r="H44">
            <v>35</v>
          </cell>
          <cell r="I44">
            <v>35</v>
          </cell>
          <cell r="J44">
            <v>35</v>
          </cell>
          <cell r="K44">
            <v>35</v>
          </cell>
          <cell r="L44">
            <v>35</v>
          </cell>
          <cell r="M44">
            <v>35</v>
          </cell>
          <cell r="N44">
            <v>35</v>
          </cell>
          <cell r="O44">
            <v>35</v>
          </cell>
          <cell r="P44">
            <v>35</v>
          </cell>
        </row>
        <row r="45">
          <cell r="A45">
            <v>36</v>
          </cell>
          <cell r="B45" t="str">
            <v>BOURNE</v>
          </cell>
          <cell r="C45">
            <v>36</v>
          </cell>
          <cell r="D45">
            <v>36</v>
          </cell>
          <cell r="E45">
            <v>36</v>
          </cell>
          <cell r="F45">
            <v>36</v>
          </cell>
          <cell r="G45">
            <v>36</v>
          </cell>
          <cell r="H45">
            <v>36</v>
          </cell>
          <cell r="I45">
            <v>36</v>
          </cell>
          <cell r="J45">
            <v>36</v>
          </cell>
          <cell r="K45">
            <v>36</v>
          </cell>
          <cell r="L45">
            <v>36</v>
          </cell>
          <cell r="M45">
            <v>36</v>
          </cell>
          <cell r="N45">
            <v>36</v>
          </cell>
          <cell r="O45">
            <v>36</v>
          </cell>
          <cell r="P45">
            <v>36</v>
          </cell>
        </row>
        <row r="46">
          <cell r="A46">
            <v>37</v>
          </cell>
          <cell r="B46" t="str">
            <v>BOXBOROUGH</v>
          </cell>
          <cell r="C46">
            <v>600</v>
          </cell>
          <cell r="D46">
            <v>600</v>
          </cell>
          <cell r="E46">
            <v>600</v>
          </cell>
          <cell r="F46">
            <v>600</v>
          </cell>
          <cell r="G46">
            <v>600</v>
          </cell>
          <cell r="H46">
            <v>600</v>
          </cell>
          <cell r="I46">
            <v>600</v>
          </cell>
          <cell r="J46">
            <v>600</v>
          </cell>
          <cell r="K46">
            <v>600</v>
          </cell>
          <cell r="L46">
            <v>600</v>
          </cell>
          <cell r="M46">
            <v>600</v>
          </cell>
          <cell r="N46">
            <v>600</v>
          </cell>
          <cell r="O46">
            <v>600</v>
          </cell>
          <cell r="P46">
            <v>600</v>
          </cell>
        </row>
        <row r="47">
          <cell r="A47">
            <v>38</v>
          </cell>
          <cell r="B47" t="str">
            <v>BOXFORD</v>
          </cell>
          <cell r="C47">
            <v>38</v>
          </cell>
          <cell r="D47">
            <v>38</v>
          </cell>
          <cell r="E47">
            <v>38</v>
          </cell>
          <cell r="F47">
            <v>38</v>
          </cell>
          <cell r="G47">
            <v>38</v>
          </cell>
          <cell r="H47">
            <v>38</v>
          </cell>
          <cell r="I47">
            <v>38</v>
          </cell>
          <cell r="J47">
            <v>38</v>
          </cell>
          <cell r="K47">
            <v>705</v>
          </cell>
          <cell r="L47">
            <v>705</v>
          </cell>
          <cell r="M47">
            <v>705</v>
          </cell>
          <cell r="N47">
            <v>705</v>
          </cell>
          <cell r="O47">
            <v>705</v>
          </cell>
          <cell r="P47">
            <v>705</v>
          </cell>
        </row>
        <row r="48">
          <cell r="A48">
            <v>39</v>
          </cell>
          <cell r="B48" t="str">
            <v>BOYLSTON</v>
          </cell>
          <cell r="C48">
            <v>620</v>
          </cell>
          <cell r="D48">
            <v>620</v>
          </cell>
          <cell r="E48">
            <v>620</v>
          </cell>
          <cell r="F48">
            <v>620</v>
          </cell>
          <cell r="G48">
            <v>620</v>
          </cell>
          <cell r="H48">
            <v>620</v>
          </cell>
          <cell r="I48">
            <v>620</v>
          </cell>
          <cell r="J48">
            <v>620</v>
          </cell>
          <cell r="K48">
            <v>620</v>
          </cell>
          <cell r="L48">
            <v>620</v>
          </cell>
          <cell r="M48">
            <v>620</v>
          </cell>
          <cell r="N48">
            <v>620</v>
          </cell>
          <cell r="O48">
            <v>620</v>
          </cell>
          <cell r="P48">
            <v>620</v>
          </cell>
        </row>
        <row r="49">
          <cell r="A49">
            <v>40</v>
          </cell>
          <cell r="B49" t="str">
            <v>BRAINTREE</v>
          </cell>
          <cell r="C49">
            <v>40</v>
          </cell>
          <cell r="D49">
            <v>40</v>
          </cell>
          <cell r="E49">
            <v>40</v>
          </cell>
          <cell r="F49">
            <v>40</v>
          </cell>
          <cell r="G49">
            <v>40</v>
          </cell>
          <cell r="H49">
            <v>40</v>
          </cell>
          <cell r="I49">
            <v>40</v>
          </cell>
          <cell r="J49">
            <v>40</v>
          </cell>
          <cell r="K49">
            <v>40</v>
          </cell>
          <cell r="L49">
            <v>40</v>
          </cell>
          <cell r="M49">
            <v>40</v>
          </cell>
          <cell r="N49">
            <v>40</v>
          </cell>
          <cell r="O49">
            <v>40</v>
          </cell>
          <cell r="P49">
            <v>40</v>
          </cell>
        </row>
        <row r="50">
          <cell r="A50">
            <v>41</v>
          </cell>
          <cell r="B50" t="str">
            <v>BREWSTER</v>
          </cell>
          <cell r="C50">
            <v>41</v>
          </cell>
          <cell r="D50">
            <v>41</v>
          </cell>
          <cell r="E50">
            <v>41</v>
          </cell>
          <cell r="F50">
            <v>41</v>
          </cell>
          <cell r="G50">
            <v>41</v>
          </cell>
          <cell r="H50">
            <v>41</v>
          </cell>
          <cell r="I50">
            <v>41</v>
          </cell>
          <cell r="J50">
            <v>660</v>
          </cell>
          <cell r="K50">
            <v>660</v>
          </cell>
          <cell r="L50">
            <v>660</v>
          </cell>
          <cell r="M50">
            <v>660</v>
          </cell>
          <cell r="N50">
            <v>660</v>
          </cell>
          <cell r="O50">
            <v>660</v>
          </cell>
          <cell r="P50">
            <v>660</v>
          </cell>
        </row>
        <row r="51">
          <cell r="A51">
            <v>42</v>
          </cell>
          <cell r="B51" t="str">
            <v>BRIDGEWATER</v>
          </cell>
          <cell r="C51">
            <v>625</v>
          </cell>
          <cell r="D51">
            <v>625</v>
          </cell>
          <cell r="E51">
            <v>625</v>
          </cell>
          <cell r="F51">
            <v>625</v>
          </cell>
          <cell r="G51">
            <v>625</v>
          </cell>
          <cell r="H51">
            <v>625</v>
          </cell>
          <cell r="I51">
            <v>625</v>
          </cell>
          <cell r="J51">
            <v>625</v>
          </cell>
          <cell r="K51">
            <v>625</v>
          </cell>
          <cell r="L51">
            <v>625</v>
          </cell>
          <cell r="M51">
            <v>625</v>
          </cell>
          <cell r="N51">
            <v>625</v>
          </cell>
          <cell r="O51">
            <v>625</v>
          </cell>
          <cell r="P51">
            <v>625</v>
          </cell>
        </row>
        <row r="52">
          <cell r="A52">
            <v>43</v>
          </cell>
          <cell r="B52" t="str">
            <v>BRIMFIELD</v>
          </cell>
          <cell r="C52">
            <v>43</v>
          </cell>
          <cell r="D52">
            <v>43</v>
          </cell>
          <cell r="E52">
            <v>43</v>
          </cell>
          <cell r="F52">
            <v>43</v>
          </cell>
          <cell r="G52">
            <v>43</v>
          </cell>
          <cell r="H52">
            <v>43</v>
          </cell>
          <cell r="I52">
            <v>43</v>
          </cell>
          <cell r="J52">
            <v>43</v>
          </cell>
          <cell r="K52">
            <v>770</v>
          </cell>
          <cell r="L52">
            <v>770</v>
          </cell>
          <cell r="M52">
            <v>770</v>
          </cell>
          <cell r="N52">
            <v>770</v>
          </cell>
          <cell r="O52">
            <v>770</v>
          </cell>
          <cell r="P52">
            <v>770</v>
          </cell>
        </row>
        <row r="53">
          <cell r="A53">
            <v>44</v>
          </cell>
          <cell r="B53" t="str">
            <v>BROCKTON</v>
          </cell>
          <cell r="C53">
            <v>44</v>
          </cell>
          <cell r="D53">
            <v>44</v>
          </cell>
          <cell r="E53">
            <v>44</v>
          </cell>
          <cell r="F53">
            <v>44</v>
          </cell>
          <cell r="G53">
            <v>44</v>
          </cell>
          <cell r="H53">
            <v>44</v>
          </cell>
          <cell r="I53">
            <v>44</v>
          </cell>
          <cell r="J53">
            <v>44</v>
          </cell>
          <cell r="K53">
            <v>44</v>
          </cell>
          <cell r="L53">
            <v>44</v>
          </cell>
          <cell r="M53">
            <v>44</v>
          </cell>
          <cell r="N53">
            <v>44</v>
          </cell>
          <cell r="O53">
            <v>44</v>
          </cell>
          <cell r="P53">
            <v>44</v>
          </cell>
        </row>
        <row r="54">
          <cell r="A54">
            <v>45</v>
          </cell>
          <cell r="B54" t="str">
            <v>BROOKFIELD</v>
          </cell>
          <cell r="C54">
            <v>45</v>
          </cell>
          <cell r="D54">
            <v>45</v>
          </cell>
          <cell r="E54">
            <v>45</v>
          </cell>
          <cell r="F54">
            <v>45</v>
          </cell>
          <cell r="G54">
            <v>45</v>
          </cell>
          <cell r="H54">
            <v>45</v>
          </cell>
          <cell r="I54">
            <v>45</v>
          </cell>
          <cell r="J54">
            <v>45</v>
          </cell>
          <cell r="K54">
            <v>770</v>
          </cell>
          <cell r="L54">
            <v>770</v>
          </cell>
          <cell r="M54">
            <v>770</v>
          </cell>
          <cell r="N54">
            <v>770</v>
          </cell>
          <cell r="O54">
            <v>770</v>
          </cell>
          <cell r="P54">
            <v>770</v>
          </cell>
        </row>
        <row r="55">
          <cell r="A55">
            <v>46</v>
          </cell>
          <cell r="B55" t="str">
            <v>BROOKLINE</v>
          </cell>
          <cell r="C55">
            <v>46</v>
          </cell>
          <cell r="D55">
            <v>46</v>
          </cell>
          <cell r="E55">
            <v>46</v>
          </cell>
          <cell r="F55">
            <v>46</v>
          </cell>
          <cell r="G55">
            <v>46</v>
          </cell>
          <cell r="H55">
            <v>46</v>
          </cell>
          <cell r="I55">
            <v>46</v>
          </cell>
          <cell r="J55">
            <v>46</v>
          </cell>
          <cell r="K55">
            <v>46</v>
          </cell>
          <cell r="L55">
            <v>46</v>
          </cell>
          <cell r="M55">
            <v>46</v>
          </cell>
          <cell r="N55">
            <v>46</v>
          </cell>
          <cell r="O55">
            <v>46</v>
          </cell>
          <cell r="P55">
            <v>46</v>
          </cell>
        </row>
        <row r="56">
          <cell r="A56">
            <v>47</v>
          </cell>
          <cell r="B56" t="str">
            <v>BUCKLAND</v>
          </cell>
          <cell r="C56">
            <v>717</v>
          </cell>
          <cell r="D56">
            <v>717</v>
          </cell>
          <cell r="E56">
            <v>717</v>
          </cell>
          <cell r="F56">
            <v>717</v>
          </cell>
          <cell r="G56">
            <v>717</v>
          </cell>
          <cell r="H56">
            <v>717</v>
          </cell>
          <cell r="I56">
            <v>717</v>
          </cell>
          <cell r="J56">
            <v>717</v>
          </cell>
          <cell r="K56">
            <v>717</v>
          </cell>
          <cell r="L56">
            <v>717</v>
          </cell>
          <cell r="M56">
            <v>717</v>
          </cell>
          <cell r="N56">
            <v>717</v>
          </cell>
          <cell r="O56">
            <v>717</v>
          </cell>
          <cell r="P56">
            <v>717</v>
          </cell>
        </row>
        <row r="57">
          <cell r="A57">
            <v>48</v>
          </cell>
          <cell r="B57" t="str">
            <v>BURLINGTON</v>
          </cell>
          <cell r="C57">
            <v>48</v>
          </cell>
          <cell r="D57">
            <v>48</v>
          </cell>
          <cell r="E57">
            <v>48</v>
          </cell>
          <cell r="F57">
            <v>48</v>
          </cell>
          <cell r="G57">
            <v>48</v>
          </cell>
          <cell r="H57">
            <v>48</v>
          </cell>
          <cell r="I57">
            <v>48</v>
          </cell>
          <cell r="J57">
            <v>48</v>
          </cell>
          <cell r="K57">
            <v>48</v>
          </cell>
          <cell r="L57">
            <v>48</v>
          </cell>
          <cell r="M57">
            <v>48</v>
          </cell>
          <cell r="N57">
            <v>48</v>
          </cell>
          <cell r="O57">
            <v>48</v>
          </cell>
          <cell r="P57">
            <v>48</v>
          </cell>
        </row>
        <row r="58">
          <cell r="A58">
            <v>49</v>
          </cell>
          <cell r="B58" t="str">
            <v>CAMBRIDGE</v>
          </cell>
          <cell r="C58">
            <v>49</v>
          </cell>
          <cell r="D58">
            <v>49</v>
          </cell>
          <cell r="E58">
            <v>49</v>
          </cell>
          <cell r="F58">
            <v>49</v>
          </cell>
          <cell r="G58">
            <v>49</v>
          </cell>
          <cell r="H58">
            <v>49</v>
          </cell>
          <cell r="I58">
            <v>49</v>
          </cell>
          <cell r="J58">
            <v>49</v>
          </cell>
          <cell r="K58">
            <v>49</v>
          </cell>
          <cell r="L58">
            <v>49</v>
          </cell>
          <cell r="M58">
            <v>49</v>
          </cell>
          <cell r="N58">
            <v>49</v>
          </cell>
          <cell r="O58">
            <v>49</v>
          </cell>
          <cell r="P58">
            <v>49</v>
          </cell>
        </row>
        <row r="59">
          <cell r="A59">
            <v>50</v>
          </cell>
          <cell r="B59" t="str">
            <v>CANTON</v>
          </cell>
          <cell r="C59">
            <v>50</v>
          </cell>
          <cell r="D59">
            <v>50</v>
          </cell>
          <cell r="E59">
            <v>50</v>
          </cell>
          <cell r="F59">
            <v>50</v>
          </cell>
          <cell r="G59">
            <v>50</v>
          </cell>
          <cell r="H59">
            <v>50</v>
          </cell>
          <cell r="I59">
            <v>50</v>
          </cell>
          <cell r="J59">
            <v>50</v>
          </cell>
          <cell r="K59">
            <v>50</v>
          </cell>
          <cell r="L59">
            <v>50</v>
          </cell>
          <cell r="M59">
            <v>50</v>
          </cell>
          <cell r="N59">
            <v>50</v>
          </cell>
          <cell r="O59">
            <v>50</v>
          </cell>
          <cell r="P59">
            <v>50</v>
          </cell>
        </row>
        <row r="60">
          <cell r="A60">
            <v>51</v>
          </cell>
          <cell r="B60" t="str">
            <v>CARLISLE</v>
          </cell>
          <cell r="C60">
            <v>51</v>
          </cell>
          <cell r="D60">
            <v>51</v>
          </cell>
          <cell r="E60">
            <v>51</v>
          </cell>
          <cell r="F60">
            <v>51</v>
          </cell>
          <cell r="G60">
            <v>51</v>
          </cell>
          <cell r="H60">
            <v>51</v>
          </cell>
          <cell r="I60">
            <v>51</v>
          </cell>
          <cell r="J60">
            <v>51</v>
          </cell>
          <cell r="K60">
            <v>51</v>
          </cell>
          <cell r="L60">
            <v>51</v>
          </cell>
          <cell r="M60">
            <v>640</v>
          </cell>
          <cell r="N60">
            <v>640</v>
          </cell>
          <cell r="O60">
            <v>640</v>
          </cell>
          <cell r="P60">
            <v>640</v>
          </cell>
        </row>
        <row r="61">
          <cell r="A61">
            <v>52</v>
          </cell>
          <cell r="B61" t="str">
            <v>CARVER</v>
          </cell>
          <cell r="C61">
            <v>52</v>
          </cell>
          <cell r="D61">
            <v>52</v>
          </cell>
          <cell r="E61">
            <v>52</v>
          </cell>
          <cell r="F61">
            <v>52</v>
          </cell>
          <cell r="G61">
            <v>52</v>
          </cell>
          <cell r="H61">
            <v>52</v>
          </cell>
          <cell r="I61">
            <v>52</v>
          </cell>
          <cell r="J61">
            <v>52</v>
          </cell>
          <cell r="K61">
            <v>52</v>
          </cell>
          <cell r="L61">
            <v>52</v>
          </cell>
          <cell r="M61">
            <v>52</v>
          </cell>
          <cell r="N61">
            <v>52</v>
          </cell>
          <cell r="O61">
            <v>52</v>
          </cell>
          <cell r="P61">
            <v>52</v>
          </cell>
        </row>
        <row r="62">
          <cell r="A62">
            <v>53</v>
          </cell>
          <cell r="B62" t="str">
            <v>CHARLEMONT</v>
          </cell>
          <cell r="C62">
            <v>685</v>
          </cell>
          <cell r="D62">
            <v>685</v>
          </cell>
          <cell r="E62">
            <v>685</v>
          </cell>
          <cell r="F62">
            <v>685</v>
          </cell>
          <cell r="G62">
            <v>685</v>
          </cell>
          <cell r="H62">
            <v>685</v>
          </cell>
          <cell r="I62">
            <v>685</v>
          </cell>
          <cell r="J62">
            <v>685</v>
          </cell>
          <cell r="K62">
            <v>717</v>
          </cell>
          <cell r="L62">
            <v>717</v>
          </cell>
          <cell r="M62">
            <v>717</v>
          </cell>
          <cell r="N62">
            <v>717</v>
          </cell>
          <cell r="O62">
            <v>717</v>
          </cell>
          <cell r="P62">
            <v>717</v>
          </cell>
        </row>
        <row r="63">
          <cell r="A63">
            <v>54</v>
          </cell>
          <cell r="B63" t="str">
            <v>CHARLTON</v>
          </cell>
          <cell r="C63">
            <v>658</v>
          </cell>
          <cell r="D63">
            <v>658</v>
          </cell>
          <cell r="E63">
            <v>658</v>
          </cell>
          <cell r="F63">
            <v>658</v>
          </cell>
          <cell r="G63">
            <v>658</v>
          </cell>
          <cell r="H63">
            <v>658</v>
          </cell>
          <cell r="I63">
            <v>658</v>
          </cell>
          <cell r="J63">
            <v>658</v>
          </cell>
          <cell r="K63">
            <v>658</v>
          </cell>
          <cell r="L63">
            <v>658</v>
          </cell>
          <cell r="M63">
            <v>658</v>
          </cell>
          <cell r="N63">
            <v>658</v>
          </cell>
          <cell r="O63">
            <v>658</v>
          </cell>
          <cell r="P63">
            <v>658</v>
          </cell>
        </row>
        <row r="64">
          <cell r="A64">
            <v>55</v>
          </cell>
          <cell r="B64" t="str">
            <v>CHATHAM</v>
          </cell>
          <cell r="C64">
            <v>712</v>
          </cell>
          <cell r="D64">
            <v>712</v>
          </cell>
          <cell r="E64">
            <v>712</v>
          </cell>
          <cell r="F64">
            <v>712</v>
          </cell>
          <cell r="G64">
            <v>712</v>
          </cell>
          <cell r="H64">
            <v>712</v>
          </cell>
          <cell r="I64">
            <v>712</v>
          </cell>
          <cell r="J64">
            <v>712</v>
          </cell>
          <cell r="K64">
            <v>712</v>
          </cell>
          <cell r="L64">
            <v>712</v>
          </cell>
          <cell r="M64">
            <v>712</v>
          </cell>
          <cell r="N64">
            <v>712</v>
          </cell>
          <cell r="O64">
            <v>712</v>
          </cell>
          <cell r="P64">
            <v>712</v>
          </cell>
        </row>
        <row r="65">
          <cell r="A65">
            <v>56</v>
          </cell>
          <cell r="B65" t="str">
            <v>CHELMSFORD</v>
          </cell>
          <cell r="C65">
            <v>56</v>
          </cell>
          <cell r="D65">
            <v>56</v>
          </cell>
          <cell r="E65">
            <v>56</v>
          </cell>
          <cell r="F65">
            <v>56</v>
          </cell>
          <cell r="G65">
            <v>56</v>
          </cell>
          <cell r="H65">
            <v>56</v>
          </cell>
          <cell r="I65">
            <v>56</v>
          </cell>
          <cell r="J65">
            <v>56</v>
          </cell>
          <cell r="K65">
            <v>56</v>
          </cell>
          <cell r="L65">
            <v>56</v>
          </cell>
          <cell r="M65">
            <v>56</v>
          </cell>
          <cell r="N65">
            <v>56</v>
          </cell>
          <cell r="O65">
            <v>56</v>
          </cell>
          <cell r="P65">
            <v>56</v>
          </cell>
        </row>
        <row r="66">
          <cell r="A66">
            <v>57</v>
          </cell>
          <cell r="B66" t="str">
            <v>CHELSEA</v>
          </cell>
          <cell r="C66">
            <v>57</v>
          </cell>
          <cell r="D66">
            <v>57</v>
          </cell>
          <cell r="E66">
            <v>57</v>
          </cell>
          <cell r="F66">
            <v>57</v>
          </cell>
          <cell r="G66">
            <v>57</v>
          </cell>
          <cell r="H66">
            <v>57</v>
          </cell>
          <cell r="I66">
            <v>57</v>
          </cell>
          <cell r="J66">
            <v>57</v>
          </cell>
          <cell r="K66">
            <v>57</v>
          </cell>
          <cell r="L66">
            <v>57</v>
          </cell>
          <cell r="M66">
            <v>57</v>
          </cell>
          <cell r="N66">
            <v>57</v>
          </cell>
          <cell r="O66">
            <v>57</v>
          </cell>
          <cell r="P66">
            <v>57</v>
          </cell>
        </row>
        <row r="67">
          <cell r="A67">
            <v>58</v>
          </cell>
          <cell r="B67" t="str">
            <v>CHESHIRE</v>
          </cell>
          <cell r="C67">
            <v>603</v>
          </cell>
          <cell r="D67">
            <v>603</v>
          </cell>
          <cell r="E67">
            <v>603</v>
          </cell>
          <cell r="F67">
            <v>603</v>
          </cell>
          <cell r="G67">
            <v>603</v>
          </cell>
          <cell r="H67">
            <v>603</v>
          </cell>
          <cell r="I67">
            <v>603</v>
          </cell>
          <cell r="J67">
            <v>603</v>
          </cell>
          <cell r="K67">
            <v>603</v>
          </cell>
          <cell r="L67">
            <v>603</v>
          </cell>
          <cell r="M67">
            <v>603</v>
          </cell>
          <cell r="N67">
            <v>603</v>
          </cell>
          <cell r="O67">
            <v>603</v>
          </cell>
          <cell r="P67">
            <v>603</v>
          </cell>
        </row>
        <row r="68">
          <cell r="A68">
            <v>59</v>
          </cell>
          <cell r="B68" t="str">
            <v>CHESTER</v>
          </cell>
          <cell r="C68">
            <v>672</v>
          </cell>
          <cell r="D68">
            <v>672</v>
          </cell>
          <cell r="E68">
            <v>672</v>
          </cell>
          <cell r="F68">
            <v>672</v>
          </cell>
          <cell r="G68">
            <v>672</v>
          </cell>
          <cell r="H68">
            <v>672</v>
          </cell>
          <cell r="I68">
            <v>672</v>
          </cell>
          <cell r="J68">
            <v>672</v>
          </cell>
          <cell r="K68">
            <v>672</v>
          </cell>
          <cell r="L68">
            <v>672</v>
          </cell>
          <cell r="M68">
            <v>672</v>
          </cell>
          <cell r="N68">
            <v>672</v>
          </cell>
          <cell r="O68">
            <v>672</v>
          </cell>
          <cell r="P68">
            <v>672</v>
          </cell>
        </row>
        <row r="69">
          <cell r="A69">
            <v>60</v>
          </cell>
          <cell r="B69" t="str">
            <v>CHESTERFIELD</v>
          </cell>
          <cell r="C69">
            <v>632</v>
          </cell>
          <cell r="D69">
            <v>632</v>
          </cell>
          <cell r="E69">
            <v>632</v>
          </cell>
          <cell r="F69">
            <v>632</v>
          </cell>
          <cell r="G69">
            <v>632</v>
          </cell>
          <cell r="H69">
            <v>632</v>
          </cell>
          <cell r="I69">
            <v>632</v>
          </cell>
          <cell r="J69">
            <v>632</v>
          </cell>
          <cell r="K69">
            <v>683</v>
          </cell>
          <cell r="L69">
            <v>683</v>
          </cell>
          <cell r="M69">
            <v>683</v>
          </cell>
          <cell r="N69">
            <v>683</v>
          </cell>
          <cell r="O69">
            <v>683</v>
          </cell>
          <cell r="P69">
            <v>683</v>
          </cell>
        </row>
        <row r="70">
          <cell r="A70">
            <v>61</v>
          </cell>
          <cell r="B70" t="str">
            <v>CHICOPEE</v>
          </cell>
          <cell r="C70">
            <v>61</v>
          </cell>
          <cell r="D70">
            <v>61</v>
          </cell>
          <cell r="E70">
            <v>61</v>
          </cell>
          <cell r="F70">
            <v>61</v>
          </cell>
          <cell r="G70">
            <v>61</v>
          </cell>
          <cell r="H70">
            <v>61</v>
          </cell>
          <cell r="I70">
            <v>61</v>
          </cell>
          <cell r="J70">
            <v>61</v>
          </cell>
          <cell r="K70">
            <v>61</v>
          </cell>
          <cell r="L70">
            <v>61</v>
          </cell>
          <cell r="M70">
            <v>61</v>
          </cell>
          <cell r="N70">
            <v>61</v>
          </cell>
          <cell r="O70">
            <v>61</v>
          </cell>
          <cell r="P70">
            <v>61</v>
          </cell>
        </row>
        <row r="71">
          <cell r="A71">
            <v>62</v>
          </cell>
          <cell r="B71" t="str">
            <v>CHILMARK</v>
          </cell>
          <cell r="C71">
            <v>774</v>
          </cell>
          <cell r="D71">
            <v>774</v>
          </cell>
          <cell r="E71">
            <v>774</v>
          </cell>
          <cell r="F71">
            <v>774</v>
          </cell>
          <cell r="G71">
            <v>774</v>
          </cell>
          <cell r="H71">
            <v>774</v>
          </cell>
          <cell r="I71">
            <v>774</v>
          </cell>
          <cell r="J71">
            <v>774</v>
          </cell>
          <cell r="K71">
            <v>774</v>
          </cell>
          <cell r="L71">
            <v>774</v>
          </cell>
          <cell r="M71">
            <v>700</v>
          </cell>
          <cell r="N71">
            <v>700</v>
          </cell>
          <cell r="O71">
            <v>700</v>
          </cell>
          <cell r="P71">
            <v>700</v>
          </cell>
        </row>
        <row r="72">
          <cell r="A72">
            <v>63</v>
          </cell>
          <cell r="B72" t="str">
            <v>CLARKSBURG</v>
          </cell>
          <cell r="C72">
            <v>63</v>
          </cell>
          <cell r="D72">
            <v>63</v>
          </cell>
          <cell r="E72">
            <v>63</v>
          </cell>
          <cell r="F72">
            <v>63</v>
          </cell>
          <cell r="G72">
            <v>63</v>
          </cell>
          <cell r="H72">
            <v>63</v>
          </cell>
          <cell r="I72">
            <v>63</v>
          </cell>
          <cell r="J72">
            <v>63</v>
          </cell>
          <cell r="K72">
            <v>63</v>
          </cell>
          <cell r="L72">
            <v>63</v>
          </cell>
          <cell r="M72">
            <v>63</v>
          </cell>
          <cell r="N72">
            <v>63</v>
          </cell>
          <cell r="O72">
            <v>63</v>
          </cell>
          <cell r="P72">
            <v>63</v>
          </cell>
        </row>
        <row r="73">
          <cell r="A73">
            <v>64</v>
          </cell>
          <cell r="B73" t="str">
            <v>CLINTON</v>
          </cell>
          <cell r="C73">
            <v>64</v>
          </cell>
          <cell r="D73">
            <v>64</v>
          </cell>
          <cell r="E73">
            <v>64</v>
          </cell>
          <cell r="F73">
            <v>64</v>
          </cell>
          <cell r="G73">
            <v>64</v>
          </cell>
          <cell r="H73">
            <v>64</v>
          </cell>
          <cell r="I73">
            <v>64</v>
          </cell>
          <cell r="J73">
            <v>64</v>
          </cell>
          <cell r="K73">
            <v>64</v>
          </cell>
          <cell r="L73">
            <v>64</v>
          </cell>
          <cell r="M73">
            <v>64</v>
          </cell>
          <cell r="N73">
            <v>64</v>
          </cell>
          <cell r="O73">
            <v>64</v>
          </cell>
          <cell r="P73">
            <v>64</v>
          </cell>
        </row>
        <row r="74">
          <cell r="A74">
            <v>65</v>
          </cell>
          <cell r="B74" t="str">
            <v>COHASSET</v>
          </cell>
          <cell r="C74">
            <v>65</v>
          </cell>
          <cell r="D74">
            <v>65</v>
          </cell>
          <cell r="E74">
            <v>65</v>
          </cell>
          <cell r="F74">
            <v>65</v>
          </cell>
          <cell r="G74">
            <v>65</v>
          </cell>
          <cell r="H74">
            <v>65</v>
          </cell>
          <cell r="I74">
            <v>65</v>
          </cell>
          <cell r="J74">
            <v>65</v>
          </cell>
          <cell r="K74">
            <v>65</v>
          </cell>
          <cell r="L74">
            <v>65</v>
          </cell>
          <cell r="M74">
            <v>65</v>
          </cell>
          <cell r="N74">
            <v>65</v>
          </cell>
          <cell r="O74">
            <v>65</v>
          </cell>
          <cell r="P74">
            <v>65</v>
          </cell>
        </row>
        <row r="75">
          <cell r="A75">
            <v>66</v>
          </cell>
          <cell r="B75" t="str">
            <v>COLRAIN</v>
          </cell>
          <cell r="C75">
            <v>717</v>
          </cell>
          <cell r="D75">
            <v>717</v>
          </cell>
          <cell r="E75">
            <v>717</v>
          </cell>
          <cell r="F75">
            <v>717</v>
          </cell>
          <cell r="G75">
            <v>717</v>
          </cell>
          <cell r="H75">
            <v>717</v>
          </cell>
          <cell r="I75">
            <v>717</v>
          </cell>
          <cell r="J75">
            <v>717</v>
          </cell>
          <cell r="K75">
            <v>717</v>
          </cell>
          <cell r="L75">
            <v>717</v>
          </cell>
          <cell r="M75">
            <v>717</v>
          </cell>
          <cell r="N75">
            <v>717</v>
          </cell>
          <cell r="O75">
            <v>717</v>
          </cell>
          <cell r="P75">
            <v>717</v>
          </cell>
        </row>
        <row r="76">
          <cell r="A76">
            <v>67</v>
          </cell>
          <cell r="B76" t="str">
            <v>CONCORD</v>
          </cell>
          <cell r="C76">
            <v>67</v>
          </cell>
          <cell r="D76">
            <v>67</v>
          </cell>
          <cell r="E76">
            <v>67</v>
          </cell>
          <cell r="F76">
            <v>67</v>
          </cell>
          <cell r="G76">
            <v>67</v>
          </cell>
          <cell r="H76">
            <v>67</v>
          </cell>
          <cell r="I76">
            <v>67</v>
          </cell>
          <cell r="J76">
            <v>67</v>
          </cell>
          <cell r="K76">
            <v>67</v>
          </cell>
          <cell r="L76">
            <v>67</v>
          </cell>
          <cell r="M76">
            <v>640</v>
          </cell>
          <cell r="N76">
            <v>640</v>
          </cell>
          <cell r="O76">
            <v>640</v>
          </cell>
          <cell r="P76">
            <v>640</v>
          </cell>
        </row>
        <row r="77">
          <cell r="A77">
            <v>68</v>
          </cell>
          <cell r="B77" t="str">
            <v>CONWAY</v>
          </cell>
          <cell r="C77">
            <v>68</v>
          </cell>
          <cell r="D77">
            <v>68</v>
          </cell>
          <cell r="E77">
            <v>68</v>
          </cell>
          <cell r="F77">
            <v>68</v>
          </cell>
          <cell r="G77">
            <v>68</v>
          </cell>
          <cell r="H77">
            <v>68</v>
          </cell>
          <cell r="I77">
            <v>68</v>
          </cell>
          <cell r="J77">
            <v>68</v>
          </cell>
          <cell r="K77">
            <v>670</v>
          </cell>
          <cell r="L77">
            <v>670</v>
          </cell>
          <cell r="M77">
            <v>670</v>
          </cell>
          <cell r="N77">
            <v>670</v>
          </cell>
          <cell r="O77">
            <v>670</v>
          </cell>
          <cell r="P77">
            <v>670</v>
          </cell>
        </row>
        <row r="78">
          <cell r="A78">
            <v>69</v>
          </cell>
          <cell r="B78" t="str">
            <v>CUMMINGTON</v>
          </cell>
          <cell r="C78">
            <v>635</v>
          </cell>
          <cell r="D78">
            <v>635</v>
          </cell>
          <cell r="E78">
            <v>635</v>
          </cell>
          <cell r="F78">
            <v>635</v>
          </cell>
          <cell r="G78">
            <v>635</v>
          </cell>
          <cell r="H78">
            <v>635</v>
          </cell>
          <cell r="I78">
            <v>635</v>
          </cell>
          <cell r="J78">
            <v>635</v>
          </cell>
          <cell r="K78">
            <v>635</v>
          </cell>
          <cell r="L78">
            <v>635</v>
          </cell>
          <cell r="M78">
            <v>635</v>
          </cell>
          <cell r="N78">
            <v>635</v>
          </cell>
          <cell r="O78">
            <v>635</v>
          </cell>
          <cell r="P78">
            <v>635</v>
          </cell>
        </row>
        <row r="79">
          <cell r="A79">
            <v>70</v>
          </cell>
          <cell r="B79" t="str">
            <v>DALTON</v>
          </cell>
          <cell r="C79">
            <v>635</v>
          </cell>
          <cell r="D79">
            <v>635</v>
          </cell>
          <cell r="E79">
            <v>635</v>
          </cell>
          <cell r="F79">
            <v>635</v>
          </cell>
          <cell r="G79">
            <v>635</v>
          </cell>
          <cell r="H79">
            <v>635</v>
          </cell>
          <cell r="I79">
            <v>635</v>
          </cell>
          <cell r="J79">
            <v>635</v>
          </cell>
          <cell r="K79">
            <v>635</v>
          </cell>
          <cell r="L79">
            <v>635</v>
          </cell>
          <cell r="M79">
            <v>635</v>
          </cell>
          <cell r="N79">
            <v>635</v>
          </cell>
          <cell r="O79">
            <v>635</v>
          </cell>
          <cell r="P79">
            <v>635</v>
          </cell>
        </row>
        <row r="80">
          <cell r="A80">
            <v>71</v>
          </cell>
          <cell r="B80" t="str">
            <v>DANVERS</v>
          </cell>
          <cell r="C80">
            <v>71</v>
          </cell>
          <cell r="D80">
            <v>71</v>
          </cell>
          <cell r="E80">
            <v>71</v>
          </cell>
          <cell r="F80">
            <v>71</v>
          </cell>
          <cell r="G80">
            <v>71</v>
          </cell>
          <cell r="H80">
            <v>71</v>
          </cell>
          <cell r="I80">
            <v>71</v>
          </cell>
          <cell r="J80">
            <v>71</v>
          </cell>
          <cell r="K80">
            <v>71</v>
          </cell>
          <cell r="L80">
            <v>71</v>
          </cell>
          <cell r="M80">
            <v>71</v>
          </cell>
          <cell r="N80">
            <v>71</v>
          </cell>
          <cell r="O80">
            <v>71</v>
          </cell>
          <cell r="P80">
            <v>71</v>
          </cell>
        </row>
        <row r="81">
          <cell r="A81">
            <v>72</v>
          </cell>
          <cell r="B81" t="str">
            <v>DARTMOUTH</v>
          </cell>
          <cell r="C81">
            <v>72</v>
          </cell>
          <cell r="D81">
            <v>72</v>
          </cell>
          <cell r="E81">
            <v>72</v>
          </cell>
          <cell r="F81">
            <v>72</v>
          </cell>
          <cell r="G81">
            <v>72</v>
          </cell>
          <cell r="H81">
            <v>72</v>
          </cell>
          <cell r="I81">
            <v>72</v>
          </cell>
          <cell r="J81">
            <v>72</v>
          </cell>
          <cell r="K81">
            <v>72</v>
          </cell>
          <cell r="L81">
            <v>72</v>
          </cell>
          <cell r="M81">
            <v>72</v>
          </cell>
          <cell r="N81">
            <v>72</v>
          </cell>
          <cell r="O81">
            <v>72</v>
          </cell>
          <cell r="P81">
            <v>72</v>
          </cell>
        </row>
        <row r="82">
          <cell r="A82">
            <v>73</v>
          </cell>
          <cell r="B82" t="str">
            <v>DEDHAM</v>
          </cell>
          <cell r="C82">
            <v>73</v>
          </cell>
          <cell r="D82">
            <v>73</v>
          </cell>
          <cell r="E82">
            <v>73</v>
          </cell>
          <cell r="F82">
            <v>73</v>
          </cell>
          <cell r="G82">
            <v>73</v>
          </cell>
          <cell r="H82">
            <v>73</v>
          </cell>
          <cell r="I82">
            <v>73</v>
          </cell>
          <cell r="J82">
            <v>73</v>
          </cell>
          <cell r="K82">
            <v>73</v>
          </cell>
          <cell r="L82">
            <v>73</v>
          </cell>
          <cell r="M82">
            <v>73</v>
          </cell>
          <cell r="N82">
            <v>73</v>
          </cell>
          <cell r="O82">
            <v>73</v>
          </cell>
          <cell r="P82">
            <v>73</v>
          </cell>
        </row>
        <row r="83">
          <cell r="A83">
            <v>74</v>
          </cell>
          <cell r="B83" t="str">
            <v>DEERFIELD</v>
          </cell>
          <cell r="C83">
            <v>74</v>
          </cell>
          <cell r="D83">
            <v>74</v>
          </cell>
          <cell r="E83">
            <v>74</v>
          </cell>
          <cell r="F83">
            <v>74</v>
          </cell>
          <cell r="G83">
            <v>74</v>
          </cell>
          <cell r="H83">
            <v>74</v>
          </cell>
          <cell r="I83">
            <v>74</v>
          </cell>
          <cell r="J83">
            <v>74</v>
          </cell>
          <cell r="K83">
            <v>670</v>
          </cell>
          <cell r="L83">
            <v>670</v>
          </cell>
          <cell r="M83">
            <v>670</v>
          </cell>
          <cell r="N83">
            <v>670</v>
          </cell>
          <cell r="O83">
            <v>670</v>
          </cell>
          <cell r="P83">
            <v>670</v>
          </cell>
        </row>
        <row r="84">
          <cell r="A84">
            <v>75</v>
          </cell>
          <cell r="B84" t="str">
            <v>DENNIS</v>
          </cell>
          <cell r="C84">
            <v>645</v>
          </cell>
          <cell r="D84">
            <v>645</v>
          </cell>
          <cell r="E84">
            <v>645</v>
          </cell>
          <cell r="F84">
            <v>645</v>
          </cell>
          <cell r="G84">
            <v>645</v>
          </cell>
          <cell r="H84">
            <v>645</v>
          </cell>
          <cell r="I84">
            <v>645</v>
          </cell>
          <cell r="J84">
            <v>645</v>
          </cell>
          <cell r="K84">
            <v>645</v>
          </cell>
          <cell r="L84">
            <v>645</v>
          </cell>
          <cell r="M84">
            <v>645</v>
          </cell>
          <cell r="N84">
            <v>645</v>
          </cell>
          <cell r="O84">
            <v>645</v>
          </cell>
          <cell r="P84">
            <v>645</v>
          </cell>
        </row>
        <row r="85">
          <cell r="A85">
            <v>76</v>
          </cell>
          <cell r="B85" t="str">
            <v>DIGHTON</v>
          </cell>
          <cell r="C85">
            <v>650</v>
          </cell>
          <cell r="D85">
            <v>650</v>
          </cell>
          <cell r="E85">
            <v>650</v>
          </cell>
          <cell r="F85">
            <v>650</v>
          </cell>
          <cell r="G85">
            <v>650</v>
          </cell>
          <cell r="H85">
            <v>650</v>
          </cell>
          <cell r="I85">
            <v>650</v>
          </cell>
          <cell r="J85">
            <v>650</v>
          </cell>
          <cell r="K85">
            <v>650</v>
          </cell>
          <cell r="L85">
            <v>650</v>
          </cell>
          <cell r="M85">
            <v>650</v>
          </cell>
          <cell r="N85">
            <v>650</v>
          </cell>
          <cell r="O85">
            <v>650</v>
          </cell>
          <cell r="P85">
            <v>650</v>
          </cell>
        </row>
        <row r="86">
          <cell r="A86">
            <v>77</v>
          </cell>
          <cell r="B86" t="str">
            <v>DOUGLAS</v>
          </cell>
          <cell r="C86">
            <v>77</v>
          </cell>
          <cell r="D86">
            <v>77</v>
          </cell>
          <cell r="E86">
            <v>77</v>
          </cell>
          <cell r="F86">
            <v>77</v>
          </cell>
          <cell r="G86">
            <v>77</v>
          </cell>
          <cell r="H86">
            <v>77</v>
          </cell>
          <cell r="I86">
            <v>77</v>
          </cell>
          <cell r="J86">
            <v>77</v>
          </cell>
          <cell r="K86">
            <v>77</v>
          </cell>
          <cell r="L86">
            <v>77</v>
          </cell>
          <cell r="M86">
            <v>77</v>
          </cell>
          <cell r="N86">
            <v>77</v>
          </cell>
          <cell r="O86">
            <v>77</v>
          </cell>
          <cell r="P86">
            <v>77</v>
          </cell>
        </row>
        <row r="87">
          <cell r="A87">
            <v>78</v>
          </cell>
          <cell r="B87" t="str">
            <v>DOVER</v>
          </cell>
          <cell r="C87">
            <v>78</v>
          </cell>
          <cell r="D87">
            <v>78</v>
          </cell>
          <cell r="E87">
            <v>78</v>
          </cell>
          <cell r="F87">
            <v>78</v>
          </cell>
          <cell r="G87">
            <v>78</v>
          </cell>
          <cell r="H87">
            <v>78</v>
          </cell>
          <cell r="I87">
            <v>78</v>
          </cell>
          <cell r="J87">
            <v>655</v>
          </cell>
          <cell r="K87">
            <v>655</v>
          </cell>
          <cell r="L87">
            <v>655</v>
          </cell>
          <cell r="M87">
            <v>655</v>
          </cell>
          <cell r="N87">
            <v>655</v>
          </cell>
          <cell r="O87">
            <v>655</v>
          </cell>
          <cell r="P87">
            <v>655</v>
          </cell>
        </row>
        <row r="88">
          <cell r="A88">
            <v>79</v>
          </cell>
          <cell r="B88" t="str">
            <v>DRACUT</v>
          </cell>
          <cell r="C88">
            <v>79</v>
          </cell>
          <cell r="D88">
            <v>79</v>
          </cell>
          <cell r="E88">
            <v>79</v>
          </cell>
          <cell r="F88">
            <v>79</v>
          </cell>
          <cell r="G88">
            <v>79</v>
          </cell>
          <cell r="H88">
            <v>79</v>
          </cell>
          <cell r="I88">
            <v>79</v>
          </cell>
          <cell r="J88">
            <v>79</v>
          </cell>
          <cell r="K88">
            <v>79</v>
          </cell>
          <cell r="L88">
            <v>79</v>
          </cell>
          <cell r="M88">
            <v>79</v>
          </cell>
          <cell r="N88">
            <v>79</v>
          </cell>
          <cell r="O88">
            <v>79</v>
          </cell>
          <cell r="P88">
            <v>79</v>
          </cell>
        </row>
        <row r="89">
          <cell r="A89">
            <v>80</v>
          </cell>
          <cell r="B89" t="str">
            <v>DUDLEY</v>
          </cell>
          <cell r="C89">
            <v>658</v>
          </cell>
          <cell r="D89">
            <v>658</v>
          </cell>
          <cell r="E89">
            <v>658</v>
          </cell>
          <cell r="F89">
            <v>658</v>
          </cell>
          <cell r="G89">
            <v>658</v>
          </cell>
          <cell r="H89">
            <v>658</v>
          </cell>
          <cell r="I89">
            <v>658</v>
          </cell>
          <cell r="J89">
            <v>658</v>
          </cell>
          <cell r="K89">
            <v>658</v>
          </cell>
          <cell r="L89">
            <v>658</v>
          </cell>
          <cell r="M89">
            <v>658</v>
          </cell>
          <cell r="N89">
            <v>658</v>
          </cell>
          <cell r="O89">
            <v>658</v>
          </cell>
          <cell r="P89">
            <v>658</v>
          </cell>
        </row>
        <row r="90">
          <cell r="A90">
            <v>81</v>
          </cell>
          <cell r="B90" t="str">
            <v>DUNSTABLE</v>
          </cell>
          <cell r="C90">
            <v>673</v>
          </cell>
          <cell r="D90">
            <v>673</v>
          </cell>
          <cell r="E90">
            <v>673</v>
          </cell>
          <cell r="F90">
            <v>673</v>
          </cell>
          <cell r="G90">
            <v>673</v>
          </cell>
          <cell r="H90">
            <v>673</v>
          </cell>
          <cell r="I90">
            <v>673</v>
          </cell>
          <cell r="J90">
            <v>673</v>
          </cell>
          <cell r="K90">
            <v>673</v>
          </cell>
          <cell r="L90">
            <v>673</v>
          </cell>
          <cell r="M90">
            <v>673</v>
          </cell>
          <cell r="N90">
            <v>673</v>
          </cell>
          <cell r="O90">
            <v>673</v>
          </cell>
          <cell r="P90">
            <v>673</v>
          </cell>
        </row>
        <row r="91">
          <cell r="A91">
            <v>82</v>
          </cell>
          <cell r="B91" t="str">
            <v>DUXBURY</v>
          </cell>
          <cell r="C91">
            <v>82</v>
          </cell>
          <cell r="D91">
            <v>82</v>
          </cell>
          <cell r="E91">
            <v>82</v>
          </cell>
          <cell r="F91">
            <v>82</v>
          </cell>
          <cell r="G91">
            <v>82</v>
          </cell>
          <cell r="H91">
            <v>82</v>
          </cell>
          <cell r="I91">
            <v>82</v>
          </cell>
          <cell r="J91">
            <v>82</v>
          </cell>
          <cell r="K91">
            <v>82</v>
          </cell>
          <cell r="L91">
            <v>82</v>
          </cell>
          <cell r="M91">
            <v>82</v>
          </cell>
          <cell r="N91">
            <v>82</v>
          </cell>
          <cell r="O91">
            <v>82</v>
          </cell>
          <cell r="P91">
            <v>82</v>
          </cell>
        </row>
        <row r="92">
          <cell r="A92">
            <v>83</v>
          </cell>
          <cell r="B92" t="str">
            <v>EAST BRIDGEWATER</v>
          </cell>
          <cell r="C92">
            <v>83</v>
          </cell>
          <cell r="D92">
            <v>83</v>
          </cell>
          <cell r="E92">
            <v>83</v>
          </cell>
          <cell r="F92">
            <v>83</v>
          </cell>
          <cell r="G92">
            <v>83</v>
          </cell>
          <cell r="H92">
            <v>83</v>
          </cell>
          <cell r="I92">
            <v>83</v>
          </cell>
          <cell r="J92">
            <v>83</v>
          </cell>
          <cell r="K92">
            <v>83</v>
          </cell>
          <cell r="L92">
            <v>83</v>
          </cell>
          <cell r="M92">
            <v>83</v>
          </cell>
          <cell r="N92">
            <v>83</v>
          </cell>
          <cell r="O92">
            <v>83</v>
          </cell>
          <cell r="P92">
            <v>83</v>
          </cell>
        </row>
        <row r="93">
          <cell r="A93">
            <v>84</v>
          </cell>
          <cell r="B93" t="str">
            <v>EAST BROOKFIELD</v>
          </cell>
          <cell r="C93">
            <v>767</v>
          </cell>
          <cell r="D93">
            <v>767</v>
          </cell>
          <cell r="E93">
            <v>767</v>
          </cell>
          <cell r="F93">
            <v>767</v>
          </cell>
          <cell r="G93">
            <v>767</v>
          </cell>
          <cell r="H93">
            <v>767</v>
          </cell>
          <cell r="I93">
            <v>767</v>
          </cell>
          <cell r="J93">
            <v>767</v>
          </cell>
          <cell r="K93">
            <v>767</v>
          </cell>
          <cell r="L93">
            <v>767</v>
          </cell>
          <cell r="M93">
            <v>767</v>
          </cell>
          <cell r="N93">
            <v>767</v>
          </cell>
          <cell r="O93">
            <v>767</v>
          </cell>
          <cell r="P93">
            <v>767</v>
          </cell>
        </row>
        <row r="94">
          <cell r="A94">
            <v>85</v>
          </cell>
          <cell r="B94" t="str">
            <v>EASTHAM</v>
          </cell>
          <cell r="C94">
            <v>85</v>
          </cell>
          <cell r="D94">
            <v>85</v>
          </cell>
          <cell r="E94">
            <v>85</v>
          </cell>
          <cell r="F94">
            <v>85</v>
          </cell>
          <cell r="G94">
            <v>85</v>
          </cell>
          <cell r="H94">
            <v>85</v>
          </cell>
          <cell r="I94">
            <v>85</v>
          </cell>
          <cell r="J94">
            <v>660</v>
          </cell>
          <cell r="K94">
            <v>660</v>
          </cell>
          <cell r="L94">
            <v>660</v>
          </cell>
          <cell r="M94">
            <v>660</v>
          </cell>
          <cell r="N94">
            <v>660</v>
          </cell>
          <cell r="O94">
            <v>660</v>
          </cell>
          <cell r="P94">
            <v>660</v>
          </cell>
        </row>
        <row r="95">
          <cell r="A95">
            <v>86</v>
          </cell>
          <cell r="B95" t="str">
            <v>EASTHAMPTON</v>
          </cell>
          <cell r="C95">
            <v>86</v>
          </cell>
          <cell r="D95">
            <v>86</v>
          </cell>
          <cell r="E95">
            <v>86</v>
          </cell>
          <cell r="F95">
            <v>86</v>
          </cell>
          <cell r="G95">
            <v>86</v>
          </cell>
          <cell r="H95">
            <v>86</v>
          </cell>
          <cell r="I95">
            <v>86</v>
          </cell>
          <cell r="J95">
            <v>86</v>
          </cell>
          <cell r="K95">
            <v>86</v>
          </cell>
          <cell r="L95">
            <v>86</v>
          </cell>
          <cell r="M95">
            <v>86</v>
          </cell>
          <cell r="N95">
            <v>86</v>
          </cell>
          <cell r="O95">
            <v>86</v>
          </cell>
          <cell r="P95">
            <v>86</v>
          </cell>
        </row>
        <row r="96">
          <cell r="A96">
            <v>87</v>
          </cell>
          <cell r="B96" t="str">
            <v>EAST LONGMEADOW</v>
          </cell>
          <cell r="C96">
            <v>87</v>
          </cell>
          <cell r="D96">
            <v>87</v>
          </cell>
          <cell r="E96">
            <v>87</v>
          </cell>
          <cell r="F96">
            <v>87</v>
          </cell>
          <cell r="G96">
            <v>87</v>
          </cell>
          <cell r="H96">
            <v>87</v>
          </cell>
          <cell r="I96">
            <v>87</v>
          </cell>
          <cell r="J96">
            <v>87</v>
          </cell>
          <cell r="K96">
            <v>87</v>
          </cell>
          <cell r="L96">
            <v>87</v>
          </cell>
          <cell r="M96">
            <v>87</v>
          </cell>
          <cell r="N96">
            <v>87</v>
          </cell>
          <cell r="O96">
            <v>87</v>
          </cell>
          <cell r="P96">
            <v>87</v>
          </cell>
        </row>
        <row r="97">
          <cell r="A97">
            <v>88</v>
          </cell>
          <cell r="B97" t="str">
            <v>EASTON</v>
          </cell>
          <cell r="C97">
            <v>88</v>
          </cell>
          <cell r="D97">
            <v>88</v>
          </cell>
          <cell r="E97">
            <v>88</v>
          </cell>
          <cell r="F97">
            <v>88</v>
          </cell>
          <cell r="G97">
            <v>88</v>
          </cell>
          <cell r="H97">
            <v>88</v>
          </cell>
          <cell r="I97">
            <v>88</v>
          </cell>
          <cell r="J97">
            <v>88</v>
          </cell>
          <cell r="K97">
            <v>88</v>
          </cell>
          <cell r="L97">
            <v>88</v>
          </cell>
          <cell r="M97">
            <v>88</v>
          </cell>
          <cell r="N97">
            <v>88</v>
          </cell>
          <cell r="O97">
            <v>88</v>
          </cell>
          <cell r="P97">
            <v>88</v>
          </cell>
        </row>
        <row r="98">
          <cell r="A98">
            <v>89</v>
          </cell>
          <cell r="B98" t="str">
            <v>EDGARTOWN</v>
          </cell>
          <cell r="C98">
            <v>89</v>
          </cell>
          <cell r="D98">
            <v>89</v>
          </cell>
          <cell r="E98">
            <v>89</v>
          </cell>
          <cell r="F98">
            <v>89</v>
          </cell>
          <cell r="G98">
            <v>89</v>
          </cell>
          <cell r="H98">
            <v>89</v>
          </cell>
          <cell r="I98">
            <v>89</v>
          </cell>
          <cell r="J98">
            <v>89</v>
          </cell>
          <cell r="K98">
            <v>89</v>
          </cell>
          <cell r="L98">
            <v>89</v>
          </cell>
          <cell r="M98">
            <v>700</v>
          </cell>
          <cell r="N98">
            <v>700</v>
          </cell>
          <cell r="O98">
            <v>700</v>
          </cell>
          <cell r="P98">
            <v>700</v>
          </cell>
        </row>
        <row r="99">
          <cell r="A99">
            <v>90</v>
          </cell>
          <cell r="B99" t="str">
            <v>EGREMONT</v>
          </cell>
          <cell r="C99">
            <v>765</v>
          </cell>
          <cell r="D99">
            <v>765</v>
          </cell>
          <cell r="E99">
            <v>765</v>
          </cell>
          <cell r="F99">
            <v>765</v>
          </cell>
          <cell r="G99">
            <v>765</v>
          </cell>
          <cell r="H99">
            <v>765</v>
          </cell>
          <cell r="I99">
            <v>765</v>
          </cell>
          <cell r="J99">
            <v>765</v>
          </cell>
          <cell r="K99">
            <v>765</v>
          </cell>
          <cell r="L99">
            <v>765</v>
          </cell>
          <cell r="M99">
            <v>765</v>
          </cell>
          <cell r="N99">
            <v>765</v>
          </cell>
          <cell r="O99">
            <v>765</v>
          </cell>
          <cell r="P99">
            <v>765</v>
          </cell>
        </row>
        <row r="100">
          <cell r="A100">
            <v>91</v>
          </cell>
          <cell r="B100" t="str">
            <v>ERVING</v>
          </cell>
          <cell r="C100">
            <v>91</v>
          </cell>
          <cell r="D100">
            <v>91</v>
          </cell>
          <cell r="E100">
            <v>91</v>
          </cell>
          <cell r="F100">
            <v>91</v>
          </cell>
          <cell r="G100">
            <v>91</v>
          </cell>
          <cell r="H100">
            <v>91</v>
          </cell>
          <cell r="I100">
            <v>91</v>
          </cell>
          <cell r="J100">
            <v>91</v>
          </cell>
          <cell r="K100">
            <v>91</v>
          </cell>
          <cell r="L100">
            <v>91</v>
          </cell>
          <cell r="M100">
            <v>91</v>
          </cell>
          <cell r="N100">
            <v>91</v>
          </cell>
          <cell r="O100">
            <v>91</v>
          </cell>
          <cell r="P100">
            <v>91</v>
          </cell>
        </row>
        <row r="101">
          <cell r="A101">
            <v>92</v>
          </cell>
          <cell r="B101" t="str">
            <v>ESSEX</v>
          </cell>
          <cell r="C101">
            <v>698</v>
          </cell>
          <cell r="D101">
            <v>698</v>
          </cell>
          <cell r="E101">
            <v>698</v>
          </cell>
          <cell r="F101">
            <v>698</v>
          </cell>
          <cell r="G101">
            <v>698</v>
          </cell>
          <cell r="H101">
            <v>698</v>
          </cell>
          <cell r="I101">
            <v>698</v>
          </cell>
          <cell r="J101">
            <v>698</v>
          </cell>
          <cell r="K101">
            <v>698</v>
          </cell>
          <cell r="L101">
            <v>698</v>
          </cell>
          <cell r="M101">
            <v>698</v>
          </cell>
          <cell r="N101">
            <v>698</v>
          </cell>
          <cell r="O101">
            <v>698</v>
          </cell>
          <cell r="P101">
            <v>698</v>
          </cell>
        </row>
        <row r="102">
          <cell r="A102">
            <v>93</v>
          </cell>
          <cell r="B102" t="str">
            <v>EVERETT</v>
          </cell>
          <cell r="C102">
            <v>93</v>
          </cell>
          <cell r="D102">
            <v>93</v>
          </cell>
          <cell r="E102">
            <v>93</v>
          </cell>
          <cell r="F102">
            <v>93</v>
          </cell>
          <cell r="G102">
            <v>93</v>
          </cell>
          <cell r="H102">
            <v>93</v>
          </cell>
          <cell r="I102">
            <v>93</v>
          </cell>
          <cell r="J102">
            <v>93</v>
          </cell>
          <cell r="K102">
            <v>93</v>
          </cell>
          <cell r="L102">
            <v>93</v>
          </cell>
          <cell r="M102">
            <v>93</v>
          </cell>
          <cell r="N102">
            <v>93</v>
          </cell>
          <cell r="O102">
            <v>93</v>
          </cell>
          <cell r="P102">
            <v>93</v>
          </cell>
        </row>
        <row r="103">
          <cell r="A103">
            <v>94</v>
          </cell>
          <cell r="B103" t="str">
            <v>FAIRHAVEN</v>
          </cell>
          <cell r="C103">
            <v>94</v>
          </cell>
          <cell r="D103">
            <v>94</v>
          </cell>
          <cell r="E103">
            <v>94</v>
          </cell>
          <cell r="F103">
            <v>94</v>
          </cell>
          <cell r="G103">
            <v>94</v>
          </cell>
          <cell r="H103">
            <v>94</v>
          </cell>
          <cell r="I103">
            <v>94</v>
          </cell>
          <cell r="J103">
            <v>94</v>
          </cell>
          <cell r="K103">
            <v>94</v>
          </cell>
          <cell r="L103">
            <v>94</v>
          </cell>
          <cell r="M103">
            <v>94</v>
          </cell>
          <cell r="N103">
            <v>94</v>
          </cell>
          <cell r="O103">
            <v>94</v>
          </cell>
          <cell r="P103">
            <v>94</v>
          </cell>
        </row>
        <row r="104">
          <cell r="A104">
            <v>95</v>
          </cell>
          <cell r="B104" t="str">
            <v>FALL RIVER</v>
          </cell>
          <cell r="C104">
            <v>95</v>
          </cell>
          <cell r="D104">
            <v>95</v>
          </cell>
          <cell r="E104">
            <v>95</v>
          </cell>
          <cell r="F104">
            <v>95</v>
          </cell>
          <cell r="G104">
            <v>95</v>
          </cell>
          <cell r="H104">
            <v>95</v>
          </cell>
          <cell r="I104">
            <v>95</v>
          </cell>
          <cell r="J104">
            <v>95</v>
          </cell>
          <cell r="K104">
            <v>95</v>
          </cell>
          <cell r="L104">
            <v>95</v>
          </cell>
          <cell r="M104">
            <v>95</v>
          </cell>
          <cell r="N104">
            <v>95</v>
          </cell>
          <cell r="O104">
            <v>95</v>
          </cell>
          <cell r="P104">
            <v>95</v>
          </cell>
        </row>
        <row r="105">
          <cell r="A105">
            <v>96</v>
          </cell>
          <cell r="B105" t="str">
            <v>FALMOUTH</v>
          </cell>
          <cell r="C105">
            <v>96</v>
          </cell>
          <cell r="D105">
            <v>96</v>
          </cell>
          <cell r="E105">
            <v>96</v>
          </cell>
          <cell r="F105">
            <v>96</v>
          </cell>
          <cell r="G105">
            <v>96</v>
          </cell>
          <cell r="H105">
            <v>96</v>
          </cell>
          <cell r="I105">
            <v>96</v>
          </cell>
          <cell r="J105">
            <v>96</v>
          </cell>
          <cell r="K105">
            <v>96</v>
          </cell>
          <cell r="L105">
            <v>96</v>
          </cell>
          <cell r="M105">
            <v>96</v>
          </cell>
          <cell r="N105">
            <v>96</v>
          </cell>
          <cell r="O105">
            <v>96</v>
          </cell>
          <cell r="P105">
            <v>96</v>
          </cell>
        </row>
        <row r="106">
          <cell r="A106">
            <v>97</v>
          </cell>
          <cell r="B106" t="str">
            <v>FITCHBURG</v>
          </cell>
          <cell r="C106">
            <v>97</v>
          </cell>
          <cell r="D106">
            <v>97</v>
          </cell>
          <cell r="E106">
            <v>97</v>
          </cell>
          <cell r="F106">
            <v>97</v>
          </cell>
          <cell r="G106">
            <v>97</v>
          </cell>
          <cell r="H106">
            <v>97</v>
          </cell>
          <cell r="I106">
            <v>97</v>
          </cell>
          <cell r="J106">
            <v>97</v>
          </cell>
          <cell r="K106">
            <v>97</v>
          </cell>
          <cell r="L106">
            <v>97</v>
          </cell>
          <cell r="M106">
            <v>97</v>
          </cell>
          <cell r="N106">
            <v>97</v>
          </cell>
          <cell r="O106">
            <v>97</v>
          </cell>
          <cell r="P106">
            <v>97</v>
          </cell>
        </row>
        <row r="107">
          <cell r="A107">
            <v>98</v>
          </cell>
          <cell r="B107" t="str">
            <v>FLORIDA</v>
          </cell>
          <cell r="C107">
            <v>98</v>
          </cell>
          <cell r="D107">
            <v>98</v>
          </cell>
          <cell r="E107">
            <v>98</v>
          </cell>
          <cell r="F107">
            <v>98</v>
          </cell>
          <cell r="G107">
            <v>98</v>
          </cell>
          <cell r="H107">
            <v>98</v>
          </cell>
          <cell r="I107">
            <v>98</v>
          </cell>
          <cell r="J107">
            <v>98</v>
          </cell>
          <cell r="K107">
            <v>98</v>
          </cell>
          <cell r="L107">
            <v>98</v>
          </cell>
          <cell r="M107">
            <v>98</v>
          </cell>
          <cell r="N107">
            <v>98</v>
          </cell>
          <cell r="O107">
            <v>98</v>
          </cell>
          <cell r="P107">
            <v>98</v>
          </cell>
        </row>
        <row r="108">
          <cell r="A108">
            <v>99</v>
          </cell>
          <cell r="B108" t="str">
            <v>FOXBOROUGH</v>
          </cell>
          <cell r="C108">
            <v>99</v>
          </cell>
          <cell r="D108">
            <v>99</v>
          </cell>
          <cell r="E108">
            <v>99</v>
          </cell>
          <cell r="F108">
            <v>99</v>
          </cell>
          <cell r="G108">
            <v>99</v>
          </cell>
          <cell r="H108">
            <v>99</v>
          </cell>
          <cell r="I108">
            <v>99</v>
          </cell>
          <cell r="J108">
            <v>99</v>
          </cell>
          <cell r="K108">
            <v>99</v>
          </cell>
          <cell r="L108">
            <v>99</v>
          </cell>
          <cell r="M108">
            <v>99</v>
          </cell>
          <cell r="N108">
            <v>99</v>
          </cell>
          <cell r="O108">
            <v>99</v>
          </cell>
          <cell r="P108">
            <v>99</v>
          </cell>
        </row>
        <row r="109">
          <cell r="A109">
            <v>100</v>
          </cell>
          <cell r="B109" t="str">
            <v>FRAMINGHAM</v>
          </cell>
          <cell r="C109">
            <v>100</v>
          </cell>
          <cell r="D109">
            <v>100</v>
          </cell>
          <cell r="E109">
            <v>100</v>
          </cell>
          <cell r="F109">
            <v>100</v>
          </cell>
          <cell r="G109">
            <v>100</v>
          </cell>
          <cell r="H109">
            <v>100</v>
          </cell>
          <cell r="I109">
            <v>100</v>
          </cell>
          <cell r="J109">
            <v>100</v>
          </cell>
          <cell r="K109">
            <v>100</v>
          </cell>
          <cell r="L109">
            <v>100</v>
          </cell>
          <cell r="M109">
            <v>100</v>
          </cell>
          <cell r="N109">
            <v>100</v>
          </cell>
          <cell r="O109">
            <v>100</v>
          </cell>
          <cell r="P109">
            <v>100</v>
          </cell>
        </row>
        <row r="110">
          <cell r="A110">
            <v>101</v>
          </cell>
          <cell r="B110" t="str">
            <v>FRANKLIN</v>
          </cell>
          <cell r="C110">
            <v>101</v>
          </cell>
          <cell r="D110">
            <v>101</v>
          </cell>
          <cell r="E110">
            <v>101</v>
          </cell>
          <cell r="F110">
            <v>101</v>
          </cell>
          <cell r="G110">
            <v>101</v>
          </cell>
          <cell r="H110">
            <v>101</v>
          </cell>
          <cell r="I110">
            <v>101</v>
          </cell>
          <cell r="J110">
            <v>101</v>
          </cell>
          <cell r="K110">
            <v>101</v>
          </cell>
          <cell r="L110">
            <v>101</v>
          </cell>
          <cell r="M110">
            <v>101</v>
          </cell>
          <cell r="N110">
            <v>101</v>
          </cell>
          <cell r="O110">
            <v>101</v>
          </cell>
          <cell r="P110">
            <v>101</v>
          </cell>
        </row>
        <row r="111">
          <cell r="A111">
            <v>102</v>
          </cell>
          <cell r="B111" t="str">
            <v>FREETOWN</v>
          </cell>
          <cell r="C111">
            <v>665</v>
          </cell>
          <cell r="D111">
            <v>665</v>
          </cell>
          <cell r="E111">
            <v>665</v>
          </cell>
          <cell r="F111">
            <v>665</v>
          </cell>
          <cell r="G111">
            <v>665</v>
          </cell>
          <cell r="H111">
            <v>665</v>
          </cell>
          <cell r="I111">
            <v>665</v>
          </cell>
          <cell r="J111">
            <v>665</v>
          </cell>
          <cell r="K111">
            <v>665</v>
          </cell>
          <cell r="L111">
            <v>665</v>
          </cell>
          <cell r="M111">
            <v>665</v>
          </cell>
          <cell r="N111">
            <v>665</v>
          </cell>
          <cell r="O111">
            <v>665</v>
          </cell>
          <cell r="P111">
            <v>665</v>
          </cell>
        </row>
        <row r="112">
          <cell r="A112">
            <v>103</v>
          </cell>
          <cell r="B112" t="str">
            <v>GARDNER</v>
          </cell>
          <cell r="C112">
            <v>103</v>
          </cell>
          <cell r="D112">
            <v>103</v>
          </cell>
          <cell r="E112">
            <v>103</v>
          </cell>
          <cell r="F112">
            <v>103</v>
          </cell>
          <cell r="G112">
            <v>103</v>
          </cell>
          <cell r="H112">
            <v>103</v>
          </cell>
          <cell r="I112">
            <v>103</v>
          </cell>
          <cell r="J112">
            <v>103</v>
          </cell>
          <cell r="K112">
            <v>103</v>
          </cell>
          <cell r="L112">
            <v>103</v>
          </cell>
          <cell r="M112">
            <v>103</v>
          </cell>
          <cell r="N112">
            <v>103</v>
          </cell>
          <cell r="O112">
            <v>103</v>
          </cell>
          <cell r="P112">
            <v>103</v>
          </cell>
        </row>
        <row r="113">
          <cell r="A113">
            <v>104</v>
          </cell>
          <cell r="B113" t="str">
            <v>AQUINNAH</v>
          </cell>
          <cell r="C113">
            <v>774</v>
          </cell>
          <cell r="D113">
            <v>774</v>
          </cell>
          <cell r="E113">
            <v>774</v>
          </cell>
          <cell r="F113">
            <v>774</v>
          </cell>
          <cell r="G113">
            <v>774</v>
          </cell>
          <cell r="H113">
            <v>774</v>
          </cell>
          <cell r="I113">
            <v>774</v>
          </cell>
          <cell r="J113">
            <v>774</v>
          </cell>
          <cell r="K113">
            <v>774</v>
          </cell>
          <cell r="L113">
            <v>774</v>
          </cell>
          <cell r="M113">
            <v>700</v>
          </cell>
          <cell r="N113">
            <v>700</v>
          </cell>
          <cell r="O113">
            <v>700</v>
          </cell>
          <cell r="P113">
            <v>700</v>
          </cell>
        </row>
        <row r="114">
          <cell r="A114">
            <v>105</v>
          </cell>
          <cell r="B114" t="str">
            <v>GEORGETOWN</v>
          </cell>
          <cell r="C114">
            <v>105</v>
          </cell>
          <cell r="D114">
            <v>105</v>
          </cell>
          <cell r="E114">
            <v>105</v>
          </cell>
          <cell r="F114">
            <v>105</v>
          </cell>
          <cell r="G114">
            <v>105</v>
          </cell>
          <cell r="H114">
            <v>105</v>
          </cell>
          <cell r="I114">
            <v>105</v>
          </cell>
          <cell r="J114">
            <v>105</v>
          </cell>
          <cell r="K114">
            <v>105</v>
          </cell>
          <cell r="L114">
            <v>105</v>
          </cell>
          <cell r="M114">
            <v>105</v>
          </cell>
          <cell r="N114">
            <v>105</v>
          </cell>
          <cell r="O114">
            <v>105</v>
          </cell>
          <cell r="P114">
            <v>105</v>
          </cell>
        </row>
        <row r="115">
          <cell r="A115">
            <v>106</v>
          </cell>
          <cell r="B115" t="str">
            <v>GILL</v>
          </cell>
          <cell r="C115">
            <v>674</v>
          </cell>
          <cell r="D115">
            <v>674</v>
          </cell>
          <cell r="E115">
            <v>674</v>
          </cell>
          <cell r="F115">
            <v>674</v>
          </cell>
          <cell r="G115">
            <v>674</v>
          </cell>
          <cell r="H115">
            <v>674</v>
          </cell>
          <cell r="I115">
            <v>674</v>
          </cell>
          <cell r="J115">
            <v>674</v>
          </cell>
          <cell r="K115">
            <v>674</v>
          </cell>
          <cell r="L115">
            <v>674</v>
          </cell>
          <cell r="M115">
            <v>674</v>
          </cell>
          <cell r="N115">
            <v>674</v>
          </cell>
          <cell r="O115">
            <v>674</v>
          </cell>
          <cell r="P115">
            <v>674</v>
          </cell>
        </row>
        <row r="116">
          <cell r="A116">
            <v>107</v>
          </cell>
          <cell r="B116" t="str">
            <v>GLOUCESTER</v>
          </cell>
          <cell r="C116">
            <v>107</v>
          </cell>
          <cell r="D116">
            <v>107</v>
          </cell>
          <cell r="E116">
            <v>107</v>
          </cell>
          <cell r="F116">
            <v>107</v>
          </cell>
          <cell r="G116">
            <v>107</v>
          </cell>
          <cell r="H116">
            <v>107</v>
          </cell>
          <cell r="I116">
            <v>107</v>
          </cell>
          <cell r="J116">
            <v>107</v>
          </cell>
          <cell r="K116">
            <v>107</v>
          </cell>
          <cell r="L116">
            <v>107</v>
          </cell>
          <cell r="M116">
            <v>107</v>
          </cell>
          <cell r="N116">
            <v>107</v>
          </cell>
          <cell r="O116">
            <v>107</v>
          </cell>
          <cell r="P116">
            <v>107</v>
          </cell>
        </row>
        <row r="117">
          <cell r="A117">
            <v>108</v>
          </cell>
          <cell r="B117" t="str">
            <v>GOSHEN</v>
          </cell>
          <cell r="C117">
            <v>632</v>
          </cell>
          <cell r="D117">
            <v>632</v>
          </cell>
          <cell r="E117">
            <v>632</v>
          </cell>
          <cell r="F117">
            <v>632</v>
          </cell>
          <cell r="G117">
            <v>632</v>
          </cell>
          <cell r="H117">
            <v>632</v>
          </cell>
          <cell r="I117">
            <v>632</v>
          </cell>
          <cell r="J117">
            <v>632</v>
          </cell>
          <cell r="K117">
            <v>683</v>
          </cell>
          <cell r="L117">
            <v>683</v>
          </cell>
          <cell r="M117">
            <v>683</v>
          </cell>
          <cell r="N117">
            <v>683</v>
          </cell>
          <cell r="O117">
            <v>683</v>
          </cell>
          <cell r="P117">
            <v>683</v>
          </cell>
        </row>
        <row r="118">
          <cell r="A118">
            <v>109</v>
          </cell>
          <cell r="B118" t="str">
            <v>GOSNOLD</v>
          </cell>
          <cell r="C118">
            <v>109</v>
          </cell>
          <cell r="D118">
            <v>109</v>
          </cell>
          <cell r="E118">
            <v>109</v>
          </cell>
          <cell r="F118">
            <v>109</v>
          </cell>
          <cell r="G118">
            <v>109</v>
          </cell>
          <cell r="H118">
            <v>109</v>
          </cell>
          <cell r="I118">
            <v>109</v>
          </cell>
          <cell r="J118">
            <v>109</v>
          </cell>
          <cell r="K118">
            <v>109</v>
          </cell>
          <cell r="L118">
            <v>109</v>
          </cell>
          <cell r="M118">
            <v>109</v>
          </cell>
          <cell r="N118">
            <v>109</v>
          </cell>
          <cell r="O118">
            <v>109</v>
          </cell>
          <cell r="P118">
            <v>109</v>
          </cell>
        </row>
        <row r="119">
          <cell r="A119">
            <v>110</v>
          </cell>
          <cell r="B119" t="str">
            <v>GRAFTON</v>
          </cell>
          <cell r="C119">
            <v>110</v>
          </cell>
          <cell r="D119">
            <v>110</v>
          </cell>
          <cell r="E119">
            <v>110</v>
          </cell>
          <cell r="F119">
            <v>110</v>
          </cell>
          <cell r="G119">
            <v>110</v>
          </cell>
          <cell r="H119">
            <v>110</v>
          </cell>
          <cell r="I119">
            <v>110</v>
          </cell>
          <cell r="J119">
            <v>110</v>
          </cell>
          <cell r="K119">
            <v>110</v>
          </cell>
          <cell r="L119">
            <v>110</v>
          </cell>
          <cell r="M119">
            <v>110</v>
          </cell>
          <cell r="N119">
            <v>110</v>
          </cell>
          <cell r="O119">
            <v>110</v>
          </cell>
          <cell r="P119">
            <v>110</v>
          </cell>
        </row>
        <row r="120">
          <cell r="A120">
            <v>111</v>
          </cell>
          <cell r="B120" t="str">
            <v>GRANBY</v>
          </cell>
          <cell r="C120">
            <v>111</v>
          </cell>
          <cell r="D120">
            <v>111</v>
          </cell>
          <cell r="E120">
            <v>111</v>
          </cell>
          <cell r="F120">
            <v>111</v>
          </cell>
          <cell r="G120">
            <v>111</v>
          </cell>
          <cell r="H120">
            <v>111</v>
          </cell>
          <cell r="I120">
            <v>111</v>
          </cell>
          <cell r="J120">
            <v>111</v>
          </cell>
          <cell r="K120">
            <v>111</v>
          </cell>
          <cell r="L120">
            <v>111</v>
          </cell>
          <cell r="M120">
            <v>111</v>
          </cell>
          <cell r="N120">
            <v>111</v>
          </cell>
          <cell r="O120">
            <v>111</v>
          </cell>
          <cell r="P120">
            <v>111</v>
          </cell>
        </row>
        <row r="121">
          <cell r="A121">
            <v>112</v>
          </cell>
          <cell r="B121" t="str">
            <v>GRANVILLE</v>
          </cell>
          <cell r="C121">
            <v>766</v>
          </cell>
          <cell r="D121">
            <v>766</v>
          </cell>
          <cell r="E121">
            <v>766</v>
          </cell>
          <cell r="F121">
            <v>766</v>
          </cell>
          <cell r="G121">
            <v>766</v>
          </cell>
          <cell r="H121">
            <v>766</v>
          </cell>
          <cell r="I121">
            <v>766</v>
          </cell>
          <cell r="J121">
            <v>766</v>
          </cell>
          <cell r="K121">
            <v>766</v>
          </cell>
          <cell r="L121">
            <v>766</v>
          </cell>
          <cell r="M121">
            <v>766</v>
          </cell>
          <cell r="N121">
            <v>766</v>
          </cell>
          <cell r="O121">
            <v>766</v>
          </cell>
          <cell r="P121">
            <v>766</v>
          </cell>
        </row>
        <row r="122">
          <cell r="A122">
            <v>113</v>
          </cell>
          <cell r="B122" t="str">
            <v>GREAT BARRINGTON</v>
          </cell>
          <cell r="C122">
            <v>618</v>
          </cell>
          <cell r="D122">
            <v>618</v>
          </cell>
          <cell r="E122">
            <v>618</v>
          </cell>
          <cell r="F122">
            <v>618</v>
          </cell>
          <cell r="G122">
            <v>618</v>
          </cell>
          <cell r="H122">
            <v>618</v>
          </cell>
          <cell r="I122">
            <v>618</v>
          </cell>
          <cell r="J122">
            <v>618</v>
          </cell>
          <cell r="K122">
            <v>618</v>
          </cell>
          <cell r="L122">
            <v>618</v>
          </cell>
          <cell r="M122">
            <v>618</v>
          </cell>
          <cell r="N122">
            <v>618</v>
          </cell>
          <cell r="O122">
            <v>618</v>
          </cell>
          <cell r="P122">
            <v>618</v>
          </cell>
        </row>
        <row r="123">
          <cell r="A123">
            <v>114</v>
          </cell>
          <cell r="B123" t="str">
            <v>GREENFIELD</v>
          </cell>
          <cell r="C123">
            <v>114</v>
          </cell>
          <cell r="D123">
            <v>114</v>
          </cell>
          <cell r="E123">
            <v>114</v>
          </cell>
          <cell r="F123">
            <v>114</v>
          </cell>
          <cell r="G123">
            <v>114</v>
          </cell>
          <cell r="H123">
            <v>114</v>
          </cell>
          <cell r="I123">
            <v>114</v>
          </cell>
          <cell r="J123">
            <v>114</v>
          </cell>
          <cell r="K123">
            <v>114</v>
          </cell>
          <cell r="L123">
            <v>114</v>
          </cell>
          <cell r="M123">
            <v>114</v>
          </cell>
          <cell r="N123">
            <v>114</v>
          </cell>
          <cell r="O123">
            <v>114</v>
          </cell>
          <cell r="P123">
            <v>114</v>
          </cell>
        </row>
        <row r="124">
          <cell r="A124">
            <v>115</v>
          </cell>
          <cell r="B124" t="str">
            <v>GROTON</v>
          </cell>
          <cell r="C124">
            <v>673</v>
          </cell>
          <cell r="D124">
            <v>673</v>
          </cell>
          <cell r="E124">
            <v>673</v>
          </cell>
          <cell r="F124">
            <v>673</v>
          </cell>
          <cell r="G124">
            <v>673</v>
          </cell>
          <cell r="H124">
            <v>673</v>
          </cell>
          <cell r="I124">
            <v>673</v>
          </cell>
          <cell r="J124">
            <v>673</v>
          </cell>
          <cell r="K124">
            <v>673</v>
          </cell>
          <cell r="L124">
            <v>673</v>
          </cell>
          <cell r="M124">
            <v>673</v>
          </cell>
          <cell r="N124">
            <v>673</v>
          </cell>
          <cell r="O124">
            <v>673</v>
          </cell>
          <cell r="P124">
            <v>673</v>
          </cell>
        </row>
        <row r="125">
          <cell r="A125">
            <v>116</v>
          </cell>
          <cell r="B125" t="str">
            <v>GROVELAND</v>
          </cell>
          <cell r="C125">
            <v>745</v>
          </cell>
          <cell r="D125">
            <v>745</v>
          </cell>
          <cell r="E125">
            <v>745</v>
          </cell>
          <cell r="F125">
            <v>745</v>
          </cell>
          <cell r="G125">
            <v>745</v>
          </cell>
          <cell r="H125">
            <v>745</v>
          </cell>
          <cell r="I125">
            <v>745</v>
          </cell>
          <cell r="J125">
            <v>745</v>
          </cell>
          <cell r="K125">
            <v>745</v>
          </cell>
          <cell r="L125">
            <v>745</v>
          </cell>
          <cell r="M125">
            <v>745</v>
          </cell>
          <cell r="N125">
            <v>745</v>
          </cell>
          <cell r="O125">
            <v>745</v>
          </cell>
          <cell r="P125">
            <v>745</v>
          </cell>
        </row>
        <row r="126">
          <cell r="A126">
            <v>117</v>
          </cell>
          <cell r="B126" t="str">
            <v>HADLEY</v>
          </cell>
          <cell r="C126">
            <v>117</v>
          </cell>
          <cell r="D126">
            <v>117</v>
          </cell>
          <cell r="E126">
            <v>117</v>
          </cell>
          <cell r="F126">
            <v>117</v>
          </cell>
          <cell r="G126">
            <v>117</v>
          </cell>
          <cell r="H126">
            <v>117</v>
          </cell>
          <cell r="I126">
            <v>117</v>
          </cell>
          <cell r="J126">
            <v>117</v>
          </cell>
          <cell r="K126">
            <v>117</v>
          </cell>
          <cell r="L126">
            <v>117</v>
          </cell>
          <cell r="M126">
            <v>117</v>
          </cell>
          <cell r="N126">
            <v>117</v>
          </cell>
          <cell r="O126">
            <v>117</v>
          </cell>
          <cell r="P126">
            <v>117</v>
          </cell>
        </row>
        <row r="127">
          <cell r="A127">
            <v>118</v>
          </cell>
          <cell r="B127" t="str">
            <v>HALIFAX</v>
          </cell>
          <cell r="C127">
            <v>118</v>
          </cell>
          <cell r="D127">
            <v>118</v>
          </cell>
          <cell r="E127">
            <v>118</v>
          </cell>
          <cell r="F127">
            <v>118</v>
          </cell>
          <cell r="G127">
            <v>118</v>
          </cell>
          <cell r="H127">
            <v>118</v>
          </cell>
          <cell r="I127">
            <v>118</v>
          </cell>
          <cell r="J127">
            <v>118</v>
          </cell>
          <cell r="K127">
            <v>760</v>
          </cell>
          <cell r="L127">
            <v>760</v>
          </cell>
          <cell r="M127">
            <v>760</v>
          </cell>
          <cell r="N127">
            <v>760</v>
          </cell>
          <cell r="O127">
            <v>760</v>
          </cell>
          <cell r="P127">
            <v>760</v>
          </cell>
        </row>
        <row r="128">
          <cell r="A128">
            <v>119</v>
          </cell>
          <cell r="B128" t="str">
            <v>HAMILTON</v>
          </cell>
          <cell r="C128">
            <v>675</v>
          </cell>
          <cell r="D128">
            <v>675</v>
          </cell>
          <cell r="E128">
            <v>675</v>
          </cell>
          <cell r="F128">
            <v>675</v>
          </cell>
          <cell r="G128">
            <v>675</v>
          </cell>
          <cell r="H128">
            <v>675</v>
          </cell>
          <cell r="I128">
            <v>675</v>
          </cell>
          <cell r="J128">
            <v>675</v>
          </cell>
          <cell r="K128">
            <v>675</v>
          </cell>
          <cell r="L128">
            <v>675</v>
          </cell>
          <cell r="M128">
            <v>675</v>
          </cell>
          <cell r="N128">
            <v>675</v>
          </cell>
          <cell r="O128">
            <v>675</v>
          </cell>
          <cell r="P128">
            <v>675</v>
          </cell>
        </row>
        <row r="129">
          <cell r="A129">
            <v>120</v>
          </cell>
          <cell r="B129" t="str">
            <v>HAMPDEN</v>
          </cell>
          <cell r="C129">
            <v>680</v>
          </cell>
          <cell r="D129">
            <v>680</v>
          </cell>
          <cell r="E129">
            <v>680</v>
          </cell>
          <cell r="F129">
            <v>680</v>
          </cell>
          <cell r="G129">
            <v>680</v>
          </cell>
          <cell r="H129">
            <v>680</v>
          </cell>
          <cell r="I129">
            <v>680</v>
          </cell>
          <cell r="J129">
            <v>680</v>
          </cell>
          <cell r="K129">
            <v>680</v>
          </cell>
          <cell r="L129">
            <v>680</v>
          </cell>
          <cell r="M129">
            <v>680</v>
          </cell>
          <cell r="N129">
            <v>680</v>
          </cell>
          <cell r="O129">
            <v>680</v>
          </cell>
          <cell r="P129">
            <v>680</v>
          </cell>
        </row>
        <row r="130">
          <cell r="A130">
            <v>121</v>
          </cell>
          <cell r="B130" t="str">
            <v>HANCOCK</v>
          </cell>
          <cell r="C130">
            <v>121</v>
          </cell>
          <cell r="D130">
            <v>121</v>
          </cell>
          <cell r="E130">
            <v>121</v>
          </cell>
          <cell r="F130">
            <v>121</v>
          </cell>
          <cell r="G130">
            <v>121</v>
          </cell>
          <cell r="H130">
            <v>121</v>
          </cell>
          <cell r="I130">
            <v>121</v>
          </cell>
          <cell r="J130">
            <v>121</v>
          </cell>
          <cell r="K130">
            <v>121</v>
          </cell>
          <cell r="L130">
            <v>121</v>
          </cell>
          <cell r="M130">
            <v>121</v>
          </cell>
          <cell r="N130">
            <v>121</v>
          </cell>
          <cell r="O130">
            <v>121</v>
          </cell>
          <cell r="P130">
            <v>121</v>
          </cell>
        </row>
        <row r="131">
          <cell r="A131">
            <v>122</v>
          </cell>
          <cell r="B131" t="str">
            <v>HANOVER</v>
          </cell>
          <cell r="C131">
            <v>122</v>
          </cell>
          <cell r="D131">
            <v>122</v>
          </cell>
          <cell r="E131">
            <v>122</v>
          </cell>
          <cell r="F131">
            <v>122</v>
          </cell>
          <cell r="G131">
            <v>122</v>
          </cell>
          <cell r="H131">
            <v>122</v>
          </cell>
          <cell r="I131">
            <v>122</v>
          </cell>
          <cell r="J131">
            <v>122</v>
          </cell>
          <cell r="K131">
            <v>122</v>
          </cell>
          <cell r="L131">
            <v>122</v>
          </cell>
          <cell r="M131">
            <v>122</v>
          </cell>
          <cell r="N131">
            <v>122</v>
          </cell>
          <cell r="O131">
            <v>122</v>
          </cell>
          <cell r="P131">
            <v>122</v>
          </cell>
        </row>
        <row r="132">
          <cell r="A132">
            <v>123</v>
          </cell>
          <cell r="B132" t="str">
            <v>HANSON</v>
          </cell>
          <cell r="C132">
            <v>780</v>
          </cell>
          <cell r="D132">
            <v>780</v>
          </cell>
          <cell r="E132">
            <v>780</v>
          </cell>
          <cell r="F132">
            <v>780</v>
          </cell>
          <cell r="G132">
            <v>780</v>
          </cell>
          <cell r="H132">
            <v>780</v>
          </cell>
          <cell r="I132">
            <v>780</v>
          </cell>
          <cell r="J132">
            <v>780</v>
          </cell>
          <cell r="K132">
            <v>780</v>
          </cell>
          <cell r="L132">
            <v>780</v>
          </cell>
          <cell r="M132">
            <v>780</v>
          </cell>
          <cell r="N132">
            <v>780</v>
          </cell>
          <cell r="O132">
            <v>780</v>
          </cell>
          <cell r="P132">
            <v>780</v>
          </cell>
        </row>
        <row r="133">
          <cell r="A133">
            <v>124</v>
          </cell>
          <cell r="B133" t="str">
            <v>HARDWICK</v>
          </cell>
          <cell r="C133">
            <v>753</v>
          </cell>
          <cell r="D133">
            <v>753</v>
          </cell>
          <cell r="E133">
            <v>753</v>
          </cell>
          <cell r="F133">
            <v>753</v>
          </cell>
          <cell r="G133">
            <v>753</v>
          </cell>
          <cell r="H133">
            <v>753</v>
          </cell>
          <cell r="I133">
            <v>753</v>
          </cell>
          <cell r="J133">
            <v>753</v>
          </cell>
          <cell r="K133">
            <v>753</v>
          </cell>
          <cell r="L133">
            <v>753</v>
          </cell>
          <cell r="M133">
            <v>753</v>
          </cell>
          <cell r="N133">
            <v>753</v>
          </cell>
          <cell r="O133">
            <v>753</v>
          </cell>
          <cell r="P133">
            <v>753</v>
          </cell>
        </row>
        <row r="134">
          <cell r="A134">
            <v>125</v>
          </cell>
          <cell r="B134" t="str">
            <v>HARVARD</v>
          </cell>
          <cell r="C134">
            <v>125</v>
          </cell>
          <cell r="D134">
            <v>125</v>
          </cell>
          <cell r="E134">
            <v>125</v>
          </cell>
          <cell r="F134">
            <v>125</v>
          </cell>
          <cell r="G134">
            <v>125</v>
          </cell>
          <cell r="H134">
            <v>125</v>
          </cell>
          <cell r="I134">
            <v>125</v>
          </cell>
          <cell r="J134">
            <v>125</v>
          </cell>
          <cell r="K134">
            <v>125</v>
          </cell>
          <cell r="L134">
            <v>125</v>
          </cell>
          <cell r="M134">
            <v>125</v>
          </cell>
          <cell r="N134">
            <v>125</v>
          </cell>
          <cell r="O134">
            <v>125</v>
          </cell>
          <cell r="P134">
            <v>125</v>
          </cell>
        </row>
        <row r="135">
          <cell r="A135">
            <v>126</v>
          </cell>
          <cell r="B135" t="str">
            <v>HARWICH</v>
          </cell>
          <cell r="C135">
            <v>712</v>
          </cell>
          <cell r="D135">
            <v>712</v>
          </cell>
          <cell r="E135">
            <v>712</v>
          </cell>
          <cell r="F135">
            <v>712</v>
          </cell>
          <cell r="G135">
            <v>712</v>
          </cell>
          <cell r="H135">
            <v>712</v>
          </cell>
          <cell r="I135">
            <v>712</v>
          </cell>
          <cell r="J135">
            <v>712</v>
          </cell>
          <cell r="K135">
            <v>712</v>
          </cell>
          <cell r="L135">
            <v>712</v>
          </cell>
          <cell r="M135">
            <v>712</v>
          </cell>
          <cell r="N135">
            <v>712</v>
          </cell>
          <cell r="O135">
            <v>712</v>
          </cell>
          <cell r="P135">
            <v>712</v>
          </cell>
        </row>
        <row r="136">
          <cell r="A136">
            <v>127</v>
          </cell>
          <cell r="B136" t="str">
            <v>HATFIELD</v>
          </cell>
          <cell r="C136">
            <v>127</v>
          </cell>
          <cell r="D136">
            <v>127</v>
          </cell>
          <cell r="E136">
            <v>127</v>
          </cell>
          <cell r="F136">
            <v>127</v>
          </cell>
          <cell r="G136">
            <v>127</v>
          </cell>
          <cell r="H136">
            <v>127</v>
          </cell>
          <cell r="I136">
            <v>127</v>
          </cell>
          <cell r="J136">
            <v>127</v>
          </cell>
          <cell r="K136">
            <v>127</v>
          </cell>
          <cell r="L136">
            <v>127</v>
          </cell>
          <cell r="M136">
            <v>127</v>
          </cell>
          <cell r="N136">
            <v>127</v>
          </cell>
          <cell r="O136">
            <v>127</v>
          </cell>
          <cell r="P136">
            <v>127</v>
          </cell>
        </row>
        <row r="137">
          <cell r="A137">
            <v>128</v>
          </cell>
          <cell r="B137" t="str">
            <v>HAVERHILL</v>
          </cell>
          <cell r="C137">
            <v>128</v>
          </cell>
          <cell r="D137">
            <v>128</v>
          </cell>
          <cell r="E137">
            <v>128</v>
          </cell>
          <cell r="F137">
            <v>128</v>
          </cell>
          <cell r="G137">
            <v>128</v>
          </cell>
          <cell r="H137">
            <v>128</v>
          </cell>
          <cell r="I137">
            <v>128</v>
          </cell>
          <cell r="J137">
            <v>128</v>
          </cell>
          <cell r="K137">
            <v>128</v>
          </cell>
          <cell r="L137">
            <v>128</v>
          </cell>
          <cell r="M137">
            <v>128</v>
          </cell>
          <cell r="N137">
            <v>128</v>
          </cell>
          <cell r="O137">
            <v>128</v>
          </cell>
          <cell r="P137">
            <v>128</v>
          </cell>
        </row>
        <row r="138">
          <cell r="A138">
            <v>129</v>
          </cell>
          <cell r="B138" t="str">
            <v>HAWLEY</v>
          </cell>
          <cell r="C138">
            <v>685</v>
          </cell>
          <cell r="D138">
            <v>685</v>
          </cell>
          <cell r="E138">
            <v>685</v>
          </cell>
          <cell r="F138">
            <v>685</v>
          </cell>
          <cell r="G138">
            <v>685</v>
          </cell>
          <cell r="H138">
            <v>685</v>
          </cell>
          <cell r="I138">
            <v>685</v>
          </cell>
          <cell r="J138">
            <v>685</v>
          </cell>
          <cell r="K138">
            <v>717</v>
          </cell>
          <cell r="L138">
            <v>717</v>
          </cell>
          <cell r="M138">
            <v>717</v>
          </cell>
          <cell r="N138">
            <v>717</v>
          </cell>
          <cell r="O138">
            <v>717</v>
          </cell>
          <cell r="P138">
            <v>717</v>
          </cell>
        </row>
        <row r="139">
          <cell r="A139">
            <v>130</v>
          </cell>
          <cell r="B139" t="str">
            <v>HEATH</v>
          </cell>
          <cell r="C139">
            <v>717</v>
          </cell>
          <cell r="D139">
            <v>717</v>
          </cell>
          <cell r="E139">
            <v>717</v>
          </cell>
          <cell r="F139">
            <v>717</v>
          </cell>
          <cell r="G139">
            <v>717</v>
          </cell>
          <cell r="H139">
            <v>717</v>
          </cell>
          <cell r="I139">
            <v>717</v>
          </cell>
          <cell r="J139">
            <v>717</v>
          </cell>
          <cell r="K139">
            <v>717</v>
          </cell>
          <cell r="L139">
            <v>717</v>
          </cell>
          <cell r="M139">
            <v>717</v>
          </cell>
          <cell r="N139">
            <v>717</v>
          </cell>
          <cell r="O139">
            <v>717</v>
          </cell>
          <cell r="P139">
            <v>717</v>
          </cell>
        </row>
        <row r="140">
          <cell r="A140">
            <v>131</v>
          </cell>
          <cell r="B140" t="str">
            <v>HINGHAM</v>
          </cell>
          <cell r="C140">
            <v>131</v>
          </cell>
          <cell r="D140">
            <v>131</v>
          </cell>
          <cell r="E140">
            <v>131</v>
          </cell>
          <cell r="F140">
            <v>131</v>
          </cell>
          <cell r="G140">
            <v>131</v>
          </cell>
          <cell r="H140">
            <v>131</v>
          </cell>
          <cell r="I140">
            <v>131</v>
          </cell>
          <cell r="J140">
            <v>131</v>
          </cell>
          <cell r="K140">
            <v>131</v>
          </cell>
          <cell r="L140">
            <v>131</v>
          </cell>
          <cell r="M140">
            <v>131</v>
          </cell>
          <cell r="N140">
            <v>131</v>
          </cell>
          <cell r="O140">
            <v>131</v>
          </cell>
          <cell r="P140">
            <v>131</v>
          </cell>
        </row>
        <row r="141">
          <cell r="A141">
            <v>132</v>
          </cell>
          <cell r="B141" t="str">
            <v>HINSDALE</v>
          </cell>
          <cell r="C141">
            <v>635</v>
          </cell>
          <cell r="D141">
            <v>635</v>
          </cell>
          <cell r="E141">
            <v>635</v>
          </cell>
          <cell r="F141">
            <v>635</v>
          </cell>
          <cell r="G141">
            <v>635</v>
          </cell>
          <cell r="H141">
            <v>635</v>
          </cell>
          <cell r="I141">
            <v>635</v>
          </cell>
          <cell r="J141">
            <v>635</v>
          </cell>
          <cell r="K141">
            <v>635</v>
          </cell>
          <cell r="L141">
            <v>635</v>
          </cell>
          <cell r="M141">
            <v>635</v>
          </cell>
          <cell r="N141">
            <v>635</v>
          </cell>
          <cell r="O141">
            <v>635</v>
          </cell>
          <cell r="P141">
            <v>635</v>
          </cell>
        </row>
        <row r="142">
          <cell r="A142">
            <v>133</v>
          </cell>
          <cell r="B142" t="str">
            <v>HOLBROOK</v>
          </cell>
          <cell r="C142">
            <v>133</v>
          </cell>
          <cell r="D142">
            <v>133</v>
          </cell>
          <cell r="E142">
            <v>133</v>
          </cell>
          <cell r="F142">
            <v>133</v>
          </cell>
          <cell r="G142">
            <v>133</v>
          </cell>
          <cell r="H142">
            <v>133</v>
          </cell>
          <cell r="I142">
            <v>133</v>
          </cell>
          <cell r="J142">
            <v>133</v>
          </cell>
          <cell r="K142">
            <v>133</v>
          </cell>
          <cell r="L142">
            <v>133</v>
          </cell>
          <cell r="M142">
            <v>133</v>
          </cell>
          <cell r="N142">
            <v>133</v>
          </cell>
          <cell r="O142">
            <v>133</v>
          </cell>
          <cell r="P142">
            <v>133</v>
          </cell>
        </row>
        <row r="143">
          <cell r="A143">
            <v>134</v>
          </cell>
          <cell r="B143" t="str">
            <v>HOLDEN</v>
          </cell>
          <cell r="C143">
            <v>775</v>
          </cell>
          <cell r="D143">
            <v>775</v>
          </cell>
          <cell r="E143">
            <v>775</v>
          </cell>
          <cell r="F143">
            <v>775</v>
          </cell>
          <cell r="G143">
            <v>775</v>
          </cell>
          <cell r="H143">
            <v>775</v>
          </cell>
          <cell r="I143">
            <v>775</v>
          </cell>
          <cell r="J143">
            <v>775</v>
          </cell>
          <cell r="K143">
            <v>775</v>
          </cell>
          <cell r="L143">
            <v>775</v>
          </cell>
          <cell r="M143">
            <v>775</v>
          </cell>
          <cell r="N143">
            <v>775</v>
          </cell>
          <cell r="O143">
            <v>775</v>
          </cell>
          <cell r="P143">
            <v>775</v>
          </cell>
        </row>
        <row r="144">
          <cell r="A144">
            <v>135</v>
          </cell>
          <cell r="B144" t="str">
            <v>HOLLAND</v>
          </cell>
          <cell r="C144">
            <v>135</v>
          </cell>
          <cell r="D144">
            <v>135</v>
          </cell>
          <cell r="E144">
            <v>135</v>
          </cell>
          <cell r="F144">
            <v>135</v>
          </cell>
          <cell r="G144">
            <v>135</v>
          </cell>
          <cell r="H144">
            <v>135</v>
          </cell>
          <cell r="I144">
            <v>135</v>
          </cell>
          <cell r="J144">
            <v>135</v>
          </cell>
          <cell r="K144">
            <v>770</v>
          </cell>
          <cell r="L144">
            <v>770</v>
          </cell>
          <cell r="M144">
            <v>770</v>
          </cell>
          <cell r="N144">
            <v>770</v>
          </cell>
          <cell r="O144">
            <v>770</v>
          </cell>
          <cell r="P144">
            <v>770</v>
          </cell>
        </row>
        <row r="145">
          <cell r="A145">
            <v>136</v>
          </cell>
          <cell r="B145" t="str">
            <v>HOLLISTON</v>
          </cell>
          <cell r="C145">
            <v>136</v>
          </cell>
          <cell r="D145">
            <v>136</v>
          </cell>
          <cell r="E145">
            <v>136</v>
          </cell>
          <cell r="F145">
            <v>136</v>
          </cell>
          <cell r="G145">
            <v>136</v>
          </cell>
          <cell r="H145">
            <v>136</v>
          </cell>
          <cell r="I145">
            <v>136</v>
          </cell>
          <cell r="J145">
            <v>136</v>
          </cell>
          <cell r="K145">
            <v>136</v>
          </cell>
          <cell r="L145">
            <v>136</v>
          </cell>
          <cell r="M145">
            <v>136</v>
          </cell>
          <cell r="N145">
            <v>136</v>
          </cell>
          <cell r="O145">
            <v>136</v>
          </cell>
          <cell r="P145">
            <v>136</v>
          </cell>
        </row>
        <row r="146">
          <cell r="A146">
            <v>137</v>
          </cell>
          <cell r="B146" t="str">
            <v>HOLYOKE</v>
          </cell>
          <cell r="C146">
            <v>137</v>
          </cell>
          <cell r="D146">
            <v>137</v>
          </cell>
          <cell r="E146">
            <v>137</v>
          </cell>
          <cell r="F146">
            <v>137</v>
          </cell>
          <cell r="G146">
            <v>137</v>
          </cell>
          <cell r="H146">
            <v>137</v>
          </cell>
          <cell r="I146">
            <v>137</v>
          </cell>
          <cell r="J146">
            <v>137</v>
          </cell>
          <cell r="K146">
            <v>137</v>
          </cell>
          <cell r="L146">
            <v>137</v>
          </cell>
          <cell r="M146">
            <v>137</v>
          </cell>
          <cell r="N146">
            <v>137</v>
          </cell>
          <cell r="O146">
            <v>137</v>
          </cell>
          <cell r="P146">
            <v>137</v>
          </cell>
        </row>
        <row r="147">
          <cell r="A147">
            <v>138</v>
          </cell>
          <cell r="B147" t="str">
            <v>HOPEDALE</v>
          </cell>
          <cell r="C147">
            <v>138</v>
          </cell>
          <cell r="D147">
            <v>138</v>
          </cell>
          <cell r="E147">
            <v>138</v>
          </cell>
          <cell r="F147">
            <v>138</v>
          </cell>
          <cell r="G147">
            <v>138</v>
          </cell>
          <cell r="H147">
            <v>138</v>
          </cell>
          <cell r="I147">
            <v>138</v>
          </cell>
          <cell r="J147">
            <v>138</v>
          </cell>
          <cell r="K147">
            <v>138</v>
          </cell>
          <cell r="L147">
            <v>138</v>
          </cell>
          <cell r="M147">
            <v>138</v>
          </cell>
          <cell r="N147">
            <v>138</v>
          </cell>
          <cell r="O147">
            <v>138</v>
          </cell>
          <cell r="P147">
            <v>138</v>
          </cell>
        </row>
        <row r="148">
          <cell r="A148">
            <v>139</v>
          </cell>
          <cell r="B148" t="str">
            <v>HOPKINTON</v>
          </cell>
          <cell r="C148">
            <v>139</v>
          </cell>
          <cell r="D148">
            <v>139</v>
          </cell>
          <cell r="E148">
            <v>139</v>
          </cell>
          <cell r="F148">
            <v>139</v>
          </cell>
          <cell r="G148">
            <v>139</v>
          </cell>
          <cell r="H148">
            <v>139</v>
          </cell>
          <cell r="I148">
            <v>139</v>
          </cell>
          <cell r="J148">
            <v>139</v>
          </cell>
          <cell r="K148">
            <v>139</v>
          </cell>
          <cell r="L148">
            <v>139</v>
          </cell>
          <cell r="M148">
            <v>139</v>
          </cell>
          <cell r="N148">
            <v>139</v>
          </cell>
          <cell r="O148">
            <v>139</v>
          </cell>
          <cell r="P148">
            <v>139</v>
          </cell>
        </row>
        <row r="149">
          <cell r="A149">
            <v>140</v>
          </cell>
          <cell r="B149" t="str">
            <v>HUBBARDSTON</v>
          </cell>
          <cell r="C149">
            <v>753</v>
          </cell>
          <cell r="D149">
            <v>753</v>
          </cell>
          <cell r="E149">
            <v>753</v>
          </cell>
          <cell r="F149">
            <v>753</v>
          </cell>
          <cell r="G149">
            <v>753</v>
          </cell>
          <cell r="H149">
            <v>753</v>
          </cell>
          <cell r="I149">
            <v>753</v>
          </cell>
          <cell r="J149">
            <v>753</v>
          </cell>
          <cell r="K149">
            <v>753</v>
          </cell>
          <cell r="L149">
            <v>753</v>
          </cell>
          <cell r="M149">
            <v>753</v>
          </cell>
          <cell r="N149">
            <v>753</v>
          </cell>
          <cell r="O149">
            <v>753</v>
          </cell>
          <cell r="P149">
            <v>753</v>
          </cell>
        </row>
        <row r="150">
          <cell r="A150">
            <v>141</v>
          </cell>
          <cell r="B150" t="str">
            <v>HUDSON</v>
          </cell>
          <cell r="C150">
            <v>141</v>
          </cell>
          <cell r="D150">
            <v>141</v>
          </cell>
          <cell r="E150">
            <v>141</v>
          </cell>
          <cell r="F150">
            <v>141</v>
          </cell>
          <cell r="G150">
            <v>141</v>
          </cell>
          <cell r="H150">
            <v>141</v>
          </cell>
          <cell r="I150">
            <v>141</v>
          </cell>
          <cell r="J150">
            <v>141</v>
          </cell>
          <cell r="K150">
            <v>141</v>
          </cell>
          <cell r="L150">
            <v>141</v>
          </cell>
          <cell r="M150">
            <v>141</v>
          </cell>
          <cell r="N150">
            <v>141</v>
          </cell>
          <cell r="O150">
            <v>141</v>
          </cell>
          <cell r="P150">
            <v>141</v>
          </cell>
        </row>
        <row r="151">
          <cell r="A151">
            <v>142</v>
          </cell>
          <cell r="B151" t="str">
            <v>HULL</v>
          </cell>
          <cell r="C151">
            <v>142</v>
          </cell>
          <cell r="D151">
            <v>142</v>
          </cell>
          <cell r="E151">
            <v>142</v>
          </cell>
          <cell r="F151">
            <v>142</v>
          </cell>
          <cell r="G151">
            <v>142</v>
          </cell>
          <cell r="H151">
            <v>142</v>
          </cell>
          <cell r="I151">
            <v>142</v>
          </cell>
          <cell r="J151">
            <v>142</v>
          </cell>
          <cell r="K151">
            <v>142</v>
          </cell>
          <cell r="L151">
            <v>142</v>
          </cell>
          <cell r="M151">
            <v>142</v>
          </cell>
          <cell r="N151">
            <v>142</v>
          </cell>
          <cell r="O151">
            <v>142</v>
          </cell>
          <cell r="P151">
            <v>142</v>
          </cell>
        </row>
        <row r="152">
          <cell r="A152">
            <v>143</v>
          </cell>
          <cell r="B152" t="str">
            <v>HUNTINGTON</v>
          </cell>
          <cell r="C152">
            <v>672</v>
          </cell>
          <cell r="D152">
            <v>672</v>
          </cell>
          <cell r="E152">
            <v>672</v>
          </cell>
          <cell r="F152">
            <v>672</v>
          </cell>
          <cell r="G152">
            <v>672</v>
          </cell>
          <cell r="H152">
            <v>672</v>
          </cell>
          <cell r="I152">
            <v>672</v>
          </cell>
          <cell r="J152">
            <v>672</v>
          </cell>
          <cell r="K152">
            <v>672</v>
          </cell>
          <cell r="L152">
            <v>672</v>
          </cell>
          <cell r="M152">
            <v>672</v>
          </cell>
          <cell r="N152">
            <v>672</v>
          </cell>
          <cell r="O152">
            <v>672</v>
          </cell>
          <cell r="P152">
            <v>672</v>
          </cell>
        </row>
        <row r="153">
          <cell r="A153">
            <v>144</v>
          </cell>
          <cell r="B153" t="str">
            <v>IPSWICH</v>
          </cell>
          <cell r="C153">
            <v>144</v>
          </cell>
          <cell r="D153">
            <v>144</v>
          </cell>
          <cell r="E153">
            <v>144</v>
          </cell>
          <cell r="F153">
            <v>144</v>
          </cell>
          <cell r="G153">
            <v>144</v>
          </cell>
          <cell r="H153">
            <v>144</v>
          </cell>
          <cell r="I153">
            <v>144</v>
          </cell>
          <cell r="J153">
            <v>144</v>
          </cell>
          <cell r="K153">
            <v>144</v>
          </cell>
          <cell r="L153">
            <v>144</v>
          </cell>
          <cell r="M153">
            <v>144</v>
          </cell>
          <cell r="N153">
            <v>144</v>
          </cell>
          <cell r="O153">
            <v>144</v>
          </cell>
          <cell r="P153">
            <v>144</v>
          </cell>
        </row>
        <row r="154">
          <cell r="A154">
            <v>145</v>
          </cell>
          <cell r="B154" t="str">
            <v>KINGSTON</v>
          </cell>
          <cell r="C154">
            <v>145</v>
          </cell>
          <cell r="D154">
            <v>145</v>
          </cell>
          <cell r="E154">
            <v>145</v>
          </cell>
          <cell r="F154">
            <v>145</v>
          </cell>
          <cell r="G154">
            <v>145</v>
          </cell>
          <cell r="H154">
            <v>145</v>
          </cell>
          <cell r="I154">
            <v>145</v>
          </cell>
          <cell r="J154">
            <v>145</v>
          </cell>
          <cell r="K154">
            <v>760</v>
          </cell>
          <cell r="L154">
            <v>760</v>
          </cell>
          <cell r="M154">
            <v>760</v>
          </cell>
          <cell r="N154">
            <v>760</v>
          </cell>
          <cell r="O154">
            <v>760</v>
          </cell>
          <cell r="P154">
            <v>760</v>
          </cell>
        </row>
        <row r="155">
          <cell r="A155">
            <v>146</v>
          </cell>
          <cell r="B155" t="str">
            <v>LAKEVILLE</v>
          </cell>
          <cell r="C155">
            <v>665</v>
          </cell>
          <cell r="D155">
            <v>665</v>
          </cell>
          <cell r="E155">
            <v>665</v>
          </cell>
          <cell r="F155">
            <v>665</v>
          </cell>
          <cell r="G155">
            <v>665</v>
          </cell>
          <cell r="H155">
            <v>665</v>
          </cell>
          <cell r="I155">
            <v>665</v>
          </cell>
          <cell r="J155">
            <v>665</v>
          </cell>
          <cell r="K155">
            <v>665</v>
          </cell>
          <cell r="L155">
            <v>665</v>
          </cell>
          <cell r="M155">
            <v>665</v>
          </cell>
          <cell r="N155">
            <v>665</v>
          </cell>
          <cell r="O155">
            <v>665</v>
          </cell>
          <cell r="P155">
            <v>665</v>
          </cell>
        </row>
        <row r="156">
          <cell r="A156">
            <v>147</v>
          </cell>
          <cell r="B156" t="str">
            <v>LANCASTER</v>
          </cell>
          <cell r="C156">
            <v>725</v>
          </cell>
          <cell r="D156">
            <v>725</v>
          </cell>
          <cell r="E156">
            <v>725</v>
          </cell>
          <cell r="F156">
            <v>725</v>
          </cell>
          <cell r="G156">
            <v>725</v>
          </cell>
          <cell r="H156">
            <v>725</v>
          </cell>
          <cell r="I156">
            <v>725</v>
          </cell>
          <cell r="J156">
            <v>725</v>
          </cell>
          <cell r="K156">
            <v>725</v>
          </cell>
          <cell r="L156">
            <v>725</v>
          </cell>
          <cell r="M156">
            <v>725</v>
          </cell>
          <cell r="N156">
            <v>725</v>
          </cell>
          <cell r="O156">
            <v>725</v>
          </cell>
          <cell r="P156">
            <v>725</v>
          </cell>
        </row>
        <row r="157">
          <cell r="A157">
            <v>148</v>
          </cell>
          <cell r="B157" t="str">
            <v>LANESBOROUGH</v>
          </cell>
          <cell r="C157">
            <v>715</v>
          </cell>
          <cell r="D157">
            <v>715</v>
          </cell>
          <cell r="E157">
            <v>715</v>
          </cell>
          <cell r="F157">
            <v>715</v>
          </cell>
          <cell r="G157">
            <v>715</v>
          </cell>
          <cell r="H157">
            <v>715</v>
          </cell>
          <cell r="I157">
            <v>715</v>
          </cell>
          <cell r="J157">
            <v>715</v>
          </cell>
          <cell r="K157">
            <v>715</v>
          </cell>
          <cell r="L157">
            <v>715</v>
          </cell>
          <cell r="M157">
            <v>715</v>
          </cell>
          <cell r="N157">
            <v>715</v>
          </cell>
          <cell r="O157">
            <v>715</v>
          </cell>
          <cell r="P157">
            <v>715</v>
          </cell>
        </row>
        <row r="158">
          <cell r="A158">
            <v>149</v>
          </cell>
          <cell r="B158" t="str">
            <v>LAWRENCE</v>
          </cell>
          <cell r="C158">
            <v>149</v>
          </cell>
          <cell r="D158">
            <v>149</v>
          </cell>
          <cell r="E158">
            <v>149</v>
          </cell>
          <cell r="F158">
            <v>149</v>
          </cell>
          <cell r="G158">
            <v>149</v>
          </cell>
          <cell r="H158">
            <v>149</v>
          </cell>
          <cell r="I158">
            <v>149</v>
          </cell>
          <cell r="J158">
            <v>149</v>
          </cell>
          <cell r="K158">
            <v>149</v>
          </cell>
          <cell r="L158">
            <v>149</v>
          </cell>
          <cell r="M158">
            <v>149</v>
          </cell>
          <cell r="N158">
            <v>149</v>
          </cell>
          <cell r="O158">
            <v>149</v>
          </cell>
          <cell r="P158">
            <v>149</v>
          </cell>
        </row>
        <row r="159">
          <cell r="A159">
            <v>150</v>
          </cell>
          <cell r="B159" t="str">
            <v>LEE</v>
          </cell>
          <cell r="C159">
            <v>150</v>
          </cell>
          <cell r="D159">
            <v>150</v>
          </cell>
          <cell r="E159">
            <v>150</v>
          </cell>
          <cell r="F159">
            <v>150</v>
          </cell>
          <cell r="G159">
            <v>150</v>
          </cell>
          <cell r="H159">
            <v>150</v>
          </cell>
          <cell r="I159">
            <v>150</v>
          </cell>
          <cell r="J159">
            <v>150</v>
          </cell>
          <cell r="K159">
            <v>150</v>
          </cell>
          <cell r="L159">
            <v>150</v>
          </cell>
          <cell r="M159">
            <v>150</v>
          </cell>
          <cell r="N159">
            <v>150</v>
          </cell>
          <cell r="O159">
            <v>150</v>
          </cell>
          <cell r="P159">
            <v>150</v>
          </cell>
        </row>
        <row r="160">
          <cell r="A160">
            <v>151</v>
          </cell>
          <cell r="B160" t="str">
            <v>LEICESTER</v>
          </cell>
          <cell r="C160">
            <v>151</v>
          </cell>
          <cell r="D160">
            <v>151</v>
          </cell>
          <cell r="E160">
            <v>151</v>
          </cell>
          <cell r="F160">
            <v>151</v>
          </cell>
          <cell r="G160">
            <v>151</v>
          </cell>
          <cell r="H160">
            <v>151</v>
          </cell>
          <cell r="I160">
            <v>151</v>
          </cell>
          <cell r="J160">
            <v>151</v>
          </cell>
          <cell r="K160">
            <v>151</v>
          </cell>
          <cell r="L160">
            <v>151</v>
          </cell>
          <cell r="M160">
            <v>151</v>
          </cell>
          <cell r="N160">
            <v>151</v>
          </cell>
          <cell r="O160">
            <v>151</v>
          </cell>
          <cell r="P160">
            <v>151</v>
          </cell>
        </row>
        <row r="161">
          <cell r="A161">
            <v>152</v>
          </cell>
          <cell r="B161" t="str">
            <v>LENOX</v>
          </cell>
          <cell r="C161">
            <v>152</v>
          </cell>
          <cell r="D161">
            <v>152</v>
          </cell>
          <cell r="E161">
            <v>152</v>
          </cell>
          <cell r="F161">
            <v>152</v>
          </cell>
          <cell r="G161">
            <v>152</v>
          </cell>
          <cell r="H161">
            <v>152</v>
          </cell>
          <cell r="I161">
            <v>152</v>
          </cell>
          <cell r="J161">
            <v>152</v>
          </cell>
          <cell r="K161">
            <v>152</v>
          </cell>
          <cell r="L161">
            <v>152</v>
          </cell>
          <cell r="M161">
            <v>152</v>
          </cell>
          <cell r="N161">
            <v>152</v>
          </cell>
          <cell r="O161">
            <v>152</v>
          </cell>
          <cell r="P161">
            <v>152</v>
          </cell>
        </row>
        <row r="162">
          <cell r="A162">
            <v>153</v>
          </cell>
          <cell r="B162" t="str">
            <v>LEOMINSTER</v>
          </cell>
          <cell r="C162">
            <v>153</v>
          </cell>
          <cell r="D162">
            <v>153</v>
          </cell>
          <cell r="E162">
            <v>153</v>
          </cell>
          <cell r="F162">
            <v>153</v>
          </cell>
          <cell r="G162">
            <v>153</v>
          </cell>
          <cell r="H162">
            <v>153</v>
          </cell>
          <cell r="I162">
            <v>153</v>
          </cell>
          <cell r="J162">
            <v>153</v>
          </cell>
          <cell r="K162">
            <v>153</v>
          </cell>
          <cell r="L162">
            <v>153</v>
          </cell>
          <cell r="M162">
            <v>153</v>
          </cell>
          <cell r="N162">
            <v>153</v>
          </cell>
          <cell r="O162">
            <v>153</v>
          </cell>
          <cell r="P162">
            <v>153</v>
          </cell>
        </row>
        <row r="163">
          <cell r="A163">
            <v>154</v>
          </cell>
          <cell r="B163" t="str">
            <v>LEVERETT</v>
          </cell>
          <cell r="C163">
            <v>154</v>
          </cell>
          <cell r="D163">
            <v>154</v>
          </cell>
          <cell r="E163">
            <v>154</v>
          </cell>
          <cell r="F163">
            <v>154</v>
          </cell>
          <cell r="G163">
            <v>154</v>
          </cell>
          <cell r="H163">
            <v>154</v>
          </cell>
          <cell r="I163">
            <v>154</v>
          </cell>
          <cell r="J163">
            <v>154</v>
          </cell>
          <cell r="K163">
            <v>605</v>
          </cell>
          <cell r="L163">
            <v>605</v>
          </cell>
          <cell r="M163">
            <v>605</v>
          </cell>
          <cell r="N163">
            <v>605</v>
          </cell>
          <cell r="O163">
            <v>605</v>
          </cell>
          <cell r="P163">
            <v>605</v>
          </cell>
        </row>
        <row r="164">
          <cell r="A164">
            <v>155</v>
          </cell>
          <cell r="B164" t="str">
            <v>LEXINGTON</v>
          </cell>
          <cell r="C164">
            <v>155</v>
          </cell>
          <cell r="D164">
            <v>155</v>
          </cell>
          <cell r="E164">
            <v>155</v>
          </cell>
          <cell r="F164">
            <v>155</v>
          </cell>
          <cell r="G164">
            <v>155</v>
          </cell>
          <cell r="H164">
            <v>155</v>
          </cell>
          <cell r="I164">
            <v>155</v>
          </cell>
          <cell r="J164">
            <v>155</v>
          </cell>
          <cell r="K164">
            <v>155</v>
          </cell>
          <cell r="L164">
            <v>155</v>
          </cell>
          <cell r="M164">
            <v>155</v>
          </cell>
          <cell r="N164">
            <v>155</v>
          </cell>
          <cell r="O164">
            <v>155</v>
          </cell>
          <cell r="P164">
            <v>155</v>
          </cell>
        </row>
        <row r="165">
          <cell r="A165">
            <v>156</v>
          </cell>
          <cell r="B165" t="str">
            <v>LEYDEN</v>
          </cell>
          <cell r="C165">
            <v>750</v>
          </cell>
          <cell r="D165">
            <v>750</v>
          </cell>
          <cell r="E165">
            <v>750</v>
          </cell>
          <cell r="F165">
            <v>750</v>
          </cell>
          <cell r="G165">
            <v>750</v>
          </cell>
          <cell r="H165">
            <v>750</v>
          </cell>
          <cell r="I165">
            <v>750</v>
          </cell>
          <cell r="J165">
            <v>750</v>
          </cell>
          <cell r="K165">
            <v>750</v>
          </cell>
          <cell r="L165">
            <v>750</v>
          </cell>
          <cell r="M165">
            <v>750</v>
          </cell>
          <cell r="N165">
            <v>750</v>
          </cell>
          <cell r="O165">
            <v>750</v>
          </cell>
          <cell r="P165">
            <v>750</v>
          </cell>
        </row>
        <row r="166">
          <cell r="A166">
            <v>157</v>
          </cell>
          <cell r="B166" t="str">
            <v>LINCOLN</v>
          </cell>
          <cell r="C166">
            <v>157</v>
          </cell>
          <cell r="D166">
            <v>157</v>
          </cell>
          <cell r="E166">
            <v>157</v>
          </cell>
          <cell r="F166">
            <v>157</v>
          </cell>
          <cell r="G166">
            <v>157</v>
          </cell>
          <cell r="H166">
            <v>157</v>
          </cell>
          <cell r="I166">
            <v>157</v>
          </cell>
          <cell r="J166">
            <v>157</v>
          </cell>
          <cell r="K166">
            <v>157</v>
          </cell>
          <cell r="L166">
            <v>157</v>
          </cell>
          <cell r="M166">
            <v>695</v>
          </cell>
          <cell r="N166">
            <v>695</v>
          </cell>
          <cell r="O166">
            <v>695</v>
          </cell>
          <cell r="P166">
            <v>695</v>
          </cell>
        </row>
        <row r="167">
          <cell r="A167">
            <v>158</v>
          </cell>
          <cell r="B167" t="str">
            <v>LITTLETON</v>
          </cell>
          <cell r="C167">
            <v>158</v>
          </cell>
          <cell r="D167">
            <v>158</v>
          </cell>
          <cell r="E167">
            <v>158</v>
          </cell>
          <cell r="F167">
            <v>158</v>
          </cell>
          <cell r="G167">
            <v>158</v>
          </cell>
          <cell r="H167">
            <v>158</v>
          </cell>
          <cell r="I167">
            <v>158</v>
          </cell>
          <cell r="J167">
            <v>158</v>
          </cell>
          <cell r="K167">
            <v>158</v>
          </cell>
          <cell r="L167">
            <v>158</v>
          </cell>
          <cell r="M167">
            <v>158</v>
          </cell>
          <cell r="N167">
            <v>158</v>
          </cell>
          <cell r="O167">
            <v>158</v>
          </cell>
          <cell r="P167">
            <v>158</v>
          </cell>
        </row>
        <row r="168">
          <cell r="A168">
            <v>159</v>
          </cell>
          <cell r="B168" t="str">
            <v>LONGMEADOW</v>
          </cell>
          <cell r="C168">
            <v>159</v>
          </cell>
          <cell r="D168">
            <v>159</v>
          </cell>
          <cell r="E168">
            <v>159</v>
          </cell>
          <cell r="F168">
            <v>159</v>
          </cell>
          <cell r="G168">
            <v>159</v>
          </cell>
          <cell r="H168">
            <v>159</v>
          </cell>
          <cell r="I168">
            <v>159</v>
          </cell>
          <cell r="J168">
            <v>159</v>
          </cell>
          <cell r="K168">
            <v>159</v>
          </cell>
          <cell r="L168">
            <v>159</v>
          </cell>
          <cell r="M168">
            <v>159</v>
          </cell>
          <cell r="N168">
            <v>159</v>
          </cell>
          <cell r="O168">
            <v>159</v>
          </cell>
          <cell r="P168">
            <v>159</v>
          </cell>
        </row>
        <row r="169">
          <cell r="A169">
            <v>160</v>
          </cell>
          <cell r="B169" t="str">
            <v>LOWELL</v>
          </cell>
          <cell r="C169">
            <v>160</v>
          </cell>
          <cell r="D169">
            <v>160</v>
          </cell>
          <cell r="E169">
            <v>160</v>
          </cell>
          <cell r="F169">
            <v>160</v>
          </cell>
          <cell r="G169">
            <v>160</v>
          </cell>
          <cell r="H169">
            <v>160</v>
          </cell>
          <cell r="I169">
            <v>160</v>
          </cell>
          <cell r="J169">
            <v>160</v>
          </cell>
          <cell r="K169">
            <v>160</v>
          </cell>
          <cell r="L169">
            <v>160</v>
          </cell>
          <cell r="M169">
            <v>160</v>
          </cell>
          <cell r="N169">
            <v>160</v>
          </cell>
          <cell r="O169">
            <v>160</v>
          </cell>
          <cell r="P169">
            <v>160</v>
          </cell>
        </row>
        <row r="170">
          <cell r="A170">
            <v>161</v>
          </cell>
          <cell r="B170" t="str">
            <v>LUDLOW</v>
          </cell>
          <cell r="C170">
            <v>161</v>
          </cell>
          <cell r="D170">
            <v>161</v>
          </cell>
          <cell r="E170">
            <v>161</v>
          </cell>
          <cell r="F170">
            <v>161</v>
          </cell>
          <cell r="G170">
            <v>161</v>
          </cell>
          <cell r="H170">
            <v>161</v>
          </cell>
          <cell r="I170">
            <v>161</v>
          </cell>
          <cell r="J170">
            <v>161</v>
          </cell>
          <cell r="K170">
            <v>161</v>
          </cell>
          <cell r="L170">
            <v>161</v>
          </cell>
          <cell r="M170">
            <v>161</v>
          </cell>
          <cell r="N170">
            <v>161</v>
          </cell>
          <cell r="O170">
            <v>161</v>
          </cell>
          <cell r="P170">
            <v>161</v>
          </cell>
        </row>
        <row r="171">
          <cell r="A171">
            <v>162</v>
          </cell>
          <cell r="B171" t="str">
            <v>LUNENBURG</v>
          </cell>
          <cell r="C171">
            <v>162</v>
          </cell>
          <cell r="D171">
            <v>162</v>
          </cell>
          <cell r="E171">
            <v>162</v>
          </cell>
          <cell r="F171">
            <v>162</v>
          </cell>
          <cell r="G171">
            <v>162</v>
          </cell>
          <cell r="H171">
            <v>162</v>
          </cell>
          <cell r="I171">
            <v>162</v>
          </cell>
          <cell r="J171">
            <v>162</v>
          </cell>
          <cell r="K171">
            <v>162</v>
          </cell>
          <cell r="L171">
            <v>162</v>
          </cell>
          <cell r="M171">
            <v>162</v>
          </cell>
          <cell r="N171">
            <v>162</v>
          </cell>
          <cell r="O171">
            <v>162</v>
          </cell>
          <cell r="P171">
            <v>162</v>
          </cell>
        </row>
        <row r="172">
          <cell r="A172">
            <v>163</v>
          </cell>
          <cell r="B172" t="str">
            <v>LYNN</v>
          </cell>
          <cell r="C172">
            <v>163</v>
          </cell>
          <cell r="D172">
            <v>163</v>
          </cell>
          <cell r="E172">
            <v>163</v>
          </cell>
          <cell r="F172">
            <v>163</v>
          </cell>
          <cell r="G172">
            <v>163</v>
          </cell>
          <cell r="H172">
            <v>163</v>
          </cell>
          <cell r="I172">
            <v>163</v>
          </cell>
          <cell r="J172">
            <v>163</v>
          </cell>
          <cell r="K172">
            <v>163</v>
          </cell>
          <cell r="L172">
            <v>163</v>
          </cell>
          <cell r="M172">
            <v>163</v>
          </cell>
          <cell r="N172">
            <v>163</v>
          </cell>
          <cell r="O172">
            <v>163</v>
          </cell>
          <cell r="P172">
            <v>163</v>
          </cell>
        </row>
        <row r="173">
          <cell r="A173">
            <v>164</v>
          </cell>
          <cell r="B173" t="str">
            <v>LYNNFIELD</v>
          </cell>
          <cell r="C173">
            <v>164</v>
          </cell>
          <cell r="D173">
            <v>164</v>
          </cell>
          <cell r="E173">
            <v>164</v>
          </cell>
          <cell r="F173">
            <v>164</v>
          </cell>
          <cell r="G173">
            <v>164</v>
          </cell>
          <cell r="H173">
            <v>164</v>
          </cell>
          <cell r="I173">
            <v>164</v>
          </cell>
          <cell r="J173">
            <v>164</v>
          </cell>
          <cell r="K173">
            <v>164</v>
          </cell>
          <cell r="L173">
            <v>164</v>
          </cell>
          <cell r="M173">
            <v>164</v>
          </cell>
          <cell r="N173">
            <v>164</v>
          </cell>
          <cell r="O173">
            <v>164</v>
          </cell>
          <cell r="P173">
            <v>164</v>
          </cell>
        </row>
        <row r="174">
          <cell r="A174">
            <v>165</v>
          </cell>
          <cell r="B174" t="str">
            <v>MALDEN</v>
          </cell>
          <cell r="C174">
            <v>165</v>
          </cell>
          <cell r="D174">
            <v>165</v>
          </cell>
          <cell r="E174">
            <v>165</v>
          </cell>
          <cell r="F174">
            <v>165</v>
          </cell>
          <cell r="G174">
            <v>165</v>
          </cell>
          <cell r="H174">
            <v>165</v>
          </cell>
          <cell r="I174">
            <v>165</v>
          </cell>
          <cell r="J174">
            <v>165</v>
          </cell>
          <cell r="K174">
            <v>165</v>
          </cell>
          <cell r="L174">
            <v>165</v>
          </cell>
          <cell r="M174">
            <v>165</v>
          </cell>
          <cell r="N174">
            <v>165</v>
          </cell>
          <cell r="O174">
            <v>165</v>
          </cell>
          <cell r="P174">
            <v>165</v>
          </cell>
        </row>
        <row r="175">
          <cell r="A175">
            <v>166</v>
          </cell>
          <cell r="B175" t="str">
            <v>MANCHESTER</v>
          </cell>
          <cell r="C175">
            <v>698</v>
          </cell>
          <cell r="D175">
            <v>698</v>
          </cell>
          <cell r="E175">
            <v>698</v>
          </cell>
          <cell r="F175">
            <v>698</v>
          </cell>
          <cell r="G175">
            <v>698</v>
          </cell>
          <cell r="H175">
            <v>698</v>
          </cell>
          <cell r="I175">
            <v>698</v>
          </cell>
          <cell r="J175">
            <v>698</v>
          </cell>
          <cell r="K175">
            <v>698</v>
          </cell>
          <cell r="L175">
            <v>698</v>
          </cell>
          <cell r="M175">
            <v>698</v>
          </cell>
          <cell r="N175">
            <v>698</v>
          </cell>
          <cell r="O175">
            <v>698</v>
          </cell>
          <cell r="P175">
            <v>698</v>
          </cell>
        </row>
        <row r="176">
          <cell r="A176">
            <v>167</v>
          </cell>
          <cell r="B176" t="str">
            <v>MANSFIELD</v>
          </cell>
          <cell r="C176">
            <v>167</v>
          </cell>
          <cell r="D176">
            <v>167</v>
          </cell>
          <cell r="E176">
            <v>167</v>
          </cell>
          <cell r="F176">
            <v>167</v>
          </cell>
          <cell r="G176">
            <v>167</v>
          </cell>
          <cell r="H176">
            <v>167</v>
          </cell>
          <cell r="I176">
            <v>167</v>
          </cell>
          <cell r="J176">
            <v>167</v>
          </cell>
          <cell r="K176">
            <v>167</v>
          </cell>
          <cell r="L176">
            <v>167</v>
          </cell>
          <cell r="M176">
            <v>167</v>
          </cell>
          <cell r="N176">
            <v>167</v>
          </cell>
          <cell r="O176">
            <v>167</v>
          </cell>
          <cell r="P176">
            <v>167</v>
          </cell>
        </row>
        <row r="177">
          <cell r="A177">
            <v>168</v>
          </cell>
          <cell r="B177" t="str">
            <v>MARBLEHEAD</v>
          </cell>
          <cell r="C177">
            <v>168</v>
          </cell>
          <cell r="D177">
            <v>168</v>
          </cell>
          <cell r="E177">
            <v>168</v>
          </cell>
          <cell r="F177">
            <v>168</v>
          </cell>
          <cell r="G177">
            <v>168</v>
          </cell>
          <cell r="H177">
            <v>168</v>
          </cell>
          <cell r="I177">
            <v>168</v>
          </cell>
          <cell r="J177">
            <v>168</v>
          </cell>
          <cell r="K177">
            <v>168</v>
          </cell>
          <cell r="L177">
            <v>168</v>
          </cell>
          <cell r="M177">
            <v>168</v>
          </cell>
          <cell r="N177">
            <v>168</v>
          </cell>
          <cell r="O177">
            <v>168</v>
          </cell>
          <cell r="P177">
            <v>168</v>
          </cell>
        </row>
        <row r="178">
          <cell r="A178">
            <v>169</v>
          </cell>
          <cell r="B178" t="str">
            <v>MARION</v>
          </cell>
          <cell r="C178">
            <v>169</v>
          </cell>
          <cell r="D178">
            <v>169</v>
          </cell>
          <cell r="E178">
            <v>169</v>
          </cell>
          <cell r="F178">
            <v>169</v>
          </cell>
          <cell r="G178">
            <v>169</v>
          </cell>
          <cell r="H178">
            <v>169</v>
          </cell>
          <cell r="I178">
            <v>169</v>
          </cell>
          <cell r="J178">
            <v>169</v>
          </cell>
          <cell r="K178">
            <v>740</v>
          </cell>
          <cell r="L178">
            <v>740</v>
          </cell>
          <cell r="M178">
            <v>740</v>
          </cell>
          <cell r="N178">
            <v>740</v>
          </cell>
          <cell r="O178">
            <v>740</v>
          </cell>
          <cell r="P178">
            <v>740</v>
          </cell>
        </row>
        <row r="179">
          <cell r="A179">
            <v>170</v>
          </cell>
          <cell r="B179" t="str">
            <v>MARLBOROUGH</v>
          </cell>
          <cell r="C179">
            <v>170</v>
          </cell>
          <cell r="D179">
            <v>170</v>
          </cell>
          <cell r="E179">
            <v>170</v>
          </cell>
          <cell r="F179">
            <v>170</v>
          </cell>
          <cell r="G179">
            <v>170</v>
          </cell>
          <cell r="H179">
            <v>170</v>
          </cell>
          <cell r="I179">
            <v>170</v>
          </cell>
          <cell r="J179">
            <v>170</v>
          </cell>
          <cell r="K179">
            <v>170</v>
          </cell>
          <cell r="L179">
            <v>170</v>
          </cell>
          <cell r="M179">
            <v>170</v>
          </cell>
          <cell r="N179">
            <v>170</v>
          </cell>
          <cell r="O179">
            <v>170</v>
          </cell>
          <cell r="P179">
            <v>170</v>
          </cell>
        </row>
        <row r="180">
          <cell r="A180">
            <v>171</v>
          </cell>
          <cell r="B180" t="str">
            <v>MARSHFIELD</v>
          </cell>
          <cell r="C180">
            <v>171</v>
          </cell>
          <cell r="D180">
            <v>171</v>
          </cell>
          <cell r="E180">
            <v>171</v>
          </cell>
          <cell r="F180">
            <v>171</v>
          </cell>
          <cell r="G180">
            <v>171</v>
          </cell>
          <cell r="H180">
            <v>171</v>
          </cell>
          <cell r="I180">
            <v>171</v>
          </cell>
          <cell r="J180">
            <v>171</v>
          </cell>
          <cell r="K180">
            <v>171</v>
          </cell>
          <cell r="L180">
            <v>171</v>
          </cell>
          <cell r="M180">
            <v>171</v>
          </cell>
          <cell r="N180">
            <v>171</v>
          </cell>
          <cell r="O180">
            <v>171</v>
          </cell>
          <cell r="P180">
            <v>171</v>
          </cell>
        </row>
        <row r="181">
          <cell r="A181">
            <v>172</v>
          </cell>
          <cell r="B181" t="str">
            <v>MASHPEE</v>
          </cell>
          <cell r="C181">
            <v>172</v>
          </cell>
          <cell r="D181">
            <v>172</v>
          </cell>
          <cell r="E181">
            <v>172</v>
          </cell>
          <cell r="F181">
            <v>172</v>
          </cell>
          <cell r="G181">
            <v>172</v>
          </cell>
          <cell r="H181">
            <v>172</v>
          </cell>
          <cell r="I181">
            <v>172</v>
          </cell>
          <cell r="J181">
            <v>172</v>
          </cell>
          <cell r="K181">
            <v>172</v>
          </cell>
          <cell r="L181">
            <v>172</v>
          </cell>
          <cell r="M181">
            <v>172</v>
          </cell>
          <cell r="N181">
            <v>172</v>
          </cell>
          <cell r="O181">
            <v>172</v>
          </cell>
          <cell r="P181">
            <v>172</v>
          </cell>
        </row>
        <row r="182">
          <cell r="A182">
            <v>173</v>
          </cell>
          <cell r="B182" t="str">
            <v>MATTAPOISETT</v>
          </cell>
          <cell r="C182">
            <v>173</v>
          </cell>
          <cell r="D182">
            <v>173</v>
          </cell>
          <cell r="E182">
            <v>173</v>
          </cell>
          <cell r="F182">
            <v>173</v>
          </cell>
          <cell r="G182">
            <v>173</v>
          </cell>
          <cell r="H182">
            <v>173</v>
          </cell>
          <cell r="I182">
            <v>173</v>
          </cell>
          <cell r="J182">
            <v>173</v>
          </cell>
          <cell r="K182">
            <v>740</v>
          </cell>
          <cell r="L182">
            <v>740</v>
          </cell>
          <cell r="M182">
            <v>740</v>
          </cell>
          <cell r="N182">
            <v>740</v>
          </cell>
          <cell r="O182">
            <v>740</v>
          </cell>
          <cell r="P182">
            <v>740</v>
          </cell>
        </row>
        <row r="183">
          <cell r="A183">
            <v>174</v>
          </cell>
          <cell r="B183" t="str">
            <v>MAYNARD</v>
          </cell>
          <cell r="C183">
            <v>174</v>
          </cell>
          <cell r="D183">
            <v>174</v>
          </cell>
          <cell r="E183">
            <v>174</v>
          </cell>
          <cell r="F183">
            <v>174</v>
          </cell>
          <cell r="G183">
            <v>174</v>
          </cell>
          <cell r="H183">
            <v>174</v>
          </cell>
          <cell r="I183">
            <v>174</v>
          </cell>
          <cell r="J183">
            <v>174</v>
          </cell>
          <cell r="K183">
            <v>174</v>
          </cell>
          <cell r="L183">
            <v>174</v>
          </cell>
          <cell r="M183">
            <v>174</v>
          </cell>
          <cell r="N183">
            <v>174</v>
          </cell>
          <cell r="O183">
            <v>174</v>
          </cell>
          <cell r="P183">
            <v>174</v>
          </cell>
        </row>
        <row r="184">
          <cell r="A184">
            <v>175</v>
          </cell>
          <cell r="B184" t="str">
            <v>MEDFIELD</v>
          </cell>
          <cell r="C184">
            <v>175</v>
          </cell>
          <cell r="D184">
            <v>175</v>
          </cell>
          <cell r="E184">
            <v>175</v>
          </cell>
          <cell r="F184">
            <v>175</v>
          </cell>
          <cell r="G184">
            <v>175</v>
          </cell>
          <cell r="H184">
            <v>175</v>
          </cell>
          <cell r="I184">
            <v>175</v>
          </cell>
          <cell r="J184">
            <v>175</v>
          </cell>
          <cell r="K184">
            <v>175</v>
          </cell>
          <cell r="L184">
            <v>175</v>
          </cell>
          <cell r="M184">
            <v>175</v>
          </cell>
          <cell r="N184">
            <v>175</v>
          </cell>
          <cell r="O184">
            <v>175</v>
          </cell>
          <cell r="P184">
            <v>175</v>
          </cell>
        </row>
        <row r="185">
          <cell r="A185">
            <v>176</v>
          </cell>
          <cell r="B185" t="str">
            <v>MEDFORD</v>
          </cell>
          <cell r="C185">
            <v>176</v>
          </cell>
          <cell r="D185">
            <v>176</v>
          </cell>
          <cell r="E185">
            <v>176</v>
          </cell>
          <cell r="F185">
            <v>176</v>
          </cell>
          <cell r="G185">
            <v>176</v>
          </cell>
          <cell r="H185">
            <v>176</v>
          </cell>
          <cell r="I185">
            <v>176</v>
          </cell>
          <cell r="J185">
            <v>176</v>
          </cell>
          <cell r="K185">
            <v>176</v>
          </cell>
          <cell r="L185">
            <v>176</v>
          </cell>
          <cell r="M185">
            <v>176</v>
          </cell>
          <cell r="N185">
            <v>176</v>
          </cell>
          <cell r="O185">
            <v>176</v>
          </cell>
          <cell r="P185">
            <v>176</v>
          </cell>
        </row>
        <row r="186">
          <cell r="A186">
            <v>177</v>
          </cell>
          <cell r="B186" t="str">
            <v>MEDWAY</v>
          </cell>
          <cell r="C186">
            <v>177</v>
          </cell>
          <cell r="D186">
            <v>177</v>
          </cell>
          <cell r="E186">
            <v>177</v>
          </cell>
          <cell r="F186">
            <v>177</v>
          </cell>
          <cell r="G186">
            <v>177</v>
          </cell>
          <cell r="H186">
            <v>177</v>
          </cell>
          <cell r="I186">
            <v>177</v>
          </cell>
          <cell r="J186">
            <v>177</v>
          </cell>
          <cell r="K186">
            <v>177</v>
          </cell>
          <cell r="L186">
            <v>177</v>
          </cell>
          <cell r="M186">
            <v>177</v>
          </cell>
          <cell r="N186">
            <v>177</v>
          </cell>
          <cell r="O186">
            <v>177</v>
          </cell>
          <cell r="P186">
            <v>177</v>
          </cell>
        </row>
        <row r="187">
          <cell r="A187">
            <v>178</v>
          </cell>
          <cell r="B187" t="str">
            <v>MELROSE</v>
          </cell>
          <cell r="C187">
            <v>178</v>
          </cell>
          <cell r="D187">
            <v>178</v>
          </cell>
          <cell r="E187">
            <v>178</v>
          </cell>
          <cell r="F187">
            <v>178</v>
          </cell>
          <cell r="G187">
            <v>178</v>
          </cell>
          <cell r="H187">
            <v>178</v>
          </cell>
          <cell r="I187">
            <v>178</v>
          </cell>
          <cell r="J187">
            <v>178</v>
          </cell>
          <cell r="K187">
            <v>178</v>
          </cell>
          <cell r="L187">
            <v>178</v>
          </cell>
          <cell r="M187">
            <v>178</v>
          </cell>
          <cell r="N187">
            <v>178</v>
          </cell>
          <cell r="O187">
            <v>178</v>
          </cell>
          <cell r="P187">
            <v>178</v>
          </cell>
        </row>
        <row r="188">
          <cell r="A188">
            <v>179</v>
          </cell>
          <cell r="B188" t="str">
            <v>MENDON</v>
          </cell>
          <cell r="C188">
            <v>710</v>
          </cell>
          <cell r="D188">
            <v>710</v>
          </cell>
          <cell r="E188">
            <v>710</v>
          </cell>
          <cell r="F188">
            <v>710</v>
          </cell>
          <cell r="G188">
            <v>710</v>
          </cell>
          <cell r="H188">
            <v>710</v>
          </cell>
          <cell r="I188">
            <v>710</v>
          </cell>
          <cell r="J188">
            <v>710</v>
          </cell>
          <cell r="K188">
            <v>710</v>
          </cell>
          <cell r="L188">
            <v>710</v>
          </cell>
          <cell r="M188">
            <v>710</v>
          </cell>
          <cell r="N188">
            <v>710</v>
          </cell>
          <cell r="O188">
            <v>710</v>
          </cell>
          <cell r="P188">
            <v>710</v>
          </cell>
        </row>
        <row r="189">
          <cell r="A189">
            <v>180</v>
          </cell>
          <cell r="B189" t="str">
            <v>MERRIMAC</v>
          </cell>
          <cell r="C189">
            <v>745</v>
          </cell>
          <cell r="D189">
            <v>745</v>
          </cell>
          <cell r="E189">
            <v>745</v>
          </cell>
          <cell r="F189">
            <v>745</v>
          </cell>
          <cell r="G189">
            <v>745</v>
          </cell>
          <cell r="H189">
            <v>745</v>
          </cell>
          <cell r="I189">
            <v>745</v>
          </cell>
          <cell r="J189">
            <v>745</v>
          </cell>
          <cell r="K189">
            <v>745</v>
          </cell>
          <cell r="L189">
            <v>745</v>
          </cell>
          <cell r="M189">
            <v>745</v>
          </cell>
          <cell r="N189">
            <v>745</v>
          </cell>
          <cell r="O189">
            <v>745</v>
          </cell>
          <cell r="P189">
            <v>745</v>
          </cell>
        </row>
        <row r="190">
          <cell r="A190">
            <v>181</v>
          </cell>
          <cell r="B190" t="str">
            <v>METHUEN</v>
          </cell>
          <cell r="C190">
            <v>181</v>
          </cell>
          <cell r="D190">
            <v>181</v>
          </cell>
          <cell r="E190">
            <v>181</v>
          </cell>
          <cell r="F190">
            <v>181</v>
          </cell>
          <cell r="G190">
            <v>181</v>
          </cell>
          <cell r="H190">
            <v>181</v>
          </cell>
          <cell r="I190">
            <v>181</v>
          </cell>
          <cell r="J190">
            <v>181</v>
          </cell>
          <cell r="K190">
            <v>181</v>
          </cell>
          <cell r="L190">
            <v>181</v>
          </cell>
          <cell r="M190">
            <v>181</v>
          </cell>
          <cell r="N190">
            <v>181</v>
          </cell>
          <cell r="O190">
            <v>181</v>
          </cell>
          <cell r="P190">
            <v>181</v>
          </cell>
        </row>
        <row r="191">
          <cell r="A191">
            <v>182</v>
          </cell>
          <cell r="B191" t="str">
            <v>MIDDLEBOROUGH</v>
          </cell>
          <cell r="C191">
            <v>182</v>
          </cell>
          <cell r="D191">
            <v>182</v>
          </cell>
          <cell r="E191">
            <v>182</v>
          </cell>
          <cell r="F191">
            <v>182</v>
          </cell>
          <cell r="G191">
            <v>182</v>
          </cell>
          <cell r="H191">
            <v>182</v>
          </cell>
          <cell r="I191">
            <v>182</v>
          </cell>
          <cell r="J191">
            <v>182</v>
          </cell>
          <cell r="K191">
            <v>182</v>
          </cell>
          <cell r="L191">
            <v>182</v>
          </cell>
          <cell r="M191">
            <v>182</v>
          </cell>
          <cell r="N191">
            <v>182</v>
          </cell>
          <cell r="O191">
            <v>182</v>
          </cell>
          <cell r="P191">
            <v>182</v>
          </cell>
        </row>
        <row r="192">
          <cell r="A192">
            <v>183</v>
          </cell>
          <cell r="B192" t="str">
            <v>MIDDLEFIELD</v>
          </cell>
          <cell r="C192">
            <v>672</v>
          </cell>
          <cell r="D192">
            <v>672</v>
          </cell>
          <cell r="E192">
            <v>672</v>
          </cell>
          <cell r="F192">
            <v>672</v>
          </cell>
          <cell r="G192">
            <v>672</v>
          </cell>
          <cell r="H192">
            <v>672</v>
          </cell>
          <cell r="I192">
            <v>672</v>
          </cell>
          <cell r="J192">
            <v>672</v>
          </cell>
          <cell r="K192">
            <v>672</v>
          </cell>
          <cell r="L192">
            <v>672</v>
          </cell>
          <cell r="M192">
            <v>672</v>
          </cell>
          <cell r="N192">
            <v>672</v>
          </cell>
          <cell r="O192">
            <v>672</v>
          </cell>
          <cell r="P192">
            <v>672</v>
          </cell>
        </row>
        <row r="193">
          <cell r="A193">
            <v>184</v>
          </cell>
          <cell r="B193" t="str">
            <v>MIDDLETON</v>
          </cell>
          <cell r="C193">
            <v>184</v>
          </cell>
          <cell r="D193">
            <v>184</v>
          </cell>
          <cell r="E193">
            <v>184</v>
          </cell>
          <cell r="F193">
            <v>184</v>
          </cell>
          <cell r="G193">
            <v>184</v>
          </cell>
          <cell r="H193">
            <v>184</v>
          </cell>
          <cell r="I193">
            <v>184</v>
          </cell>
          <cell r="J193">
            <v>184</v>
          </cell>
          <cell r="K193">
            <v>705</v>
          </cell>
          <cell r="L193">
            <v>705</v>
          </cell>
          <cell r="M193">
            <v>705</v>
          </cell>
          <cell r="N193">
            <v>705</v>
          </cell>
          <cell r="O193">
            <v>705</v>
          </cell>
          <cell r="P193">
            <v>705</v>
          </cell>
        </row>
        <row r="194">
          <cell r="A194">
            <v>185</v>
          </cell>
          <cell r="B194" t="str">
            <v>MILFORD</v>
          </cell>
          <cell r="C194">
            <v>185</v>
          </cell>
          <cell r="D194">
            <v>185</v>
          </cell>
          <cell r="E194">
            <v>185</v>
          </cell>
          <cell r="F194">
            <v>185</v>
          </cell>
          <cell r="G194">
            <v>185</v>
          </cell>
          <cell r="H194">
            <v>185</v>
          </cell>
          <cell r="I194">
            <v>185</v>
          </cell>
          <cell r="J194">
            <v>185</v>
          </cell>
          <cell r="K194">
            <v>185</v>
          </cell>
          <cell r="L194">
            <v>185</v>
          </cell>
          <cell r="M194">
            <v>185</v>
          </cell>
          <cell r="N194">
            <v>185</v>
          </cell>
          <cell r="O194">
            <v>185</v>
          </cell>
          <cell r="P194">
            <v>185</v>
          </cell>
        </row>
        <row r="195">
          <cell r="A195">
            <v>186</v>
          </cell>
          <cell r="B195" t="str">
            <v>MILLBURY</v>
          </cell>
          <cell r="C195">
            <v>186</v>
          </cell>
          <cell r="D195">
            <v>186</v>
          </cell>
          <cell r="E195">
            <v>186</v>
          </cell>
          <cell r="F195">
            <v>186</v>
          </cell>
          <cell r="G195">
            <v>186</v>
          </cell>
          <cell r="H195">
            <v>186</v>
          </cell>
          <cell r="I195">
            <v>186</v>
          </cell>
          <cell r="J195">
            <v>186</v>
          </cell>
          <cell r="K195">
            <v>186</v>
          </cell>
          <cell r="L195">
            <v>186</v>
          </cell>
          <cell r="M195">
            <v>186</v>
          </cell>
          <cell r="N195">
            <v>186</v>
          </cell>
          <cell r="O195">
            <v>186</v>
          </cell>
          <cell r="P195">
            <v>186</v>
          </cell>
        </row>
        <row r="196">
          <cell r="A196">
            <v>187</v>
          </cell>
          <cell r="B196" t="str">
            <v>MILLIS</v>
          </cell>
          <cell r="C196">
            <v>187</v>
          </cell>
          <cell r="D196">
            <v>187</v>
          </cell>
          <cell r="E196">
            <v>187</v>
          </cell>
          <cell r="F196">
            <v>187</v>
          </cell>
          <cell r="G196">
            <v>187</v>
          </cell>
          <cell r="H196">
            <v>187</v>
          </cell>
          <cell r="I196">
            <v>187</v>
          </cell>
          <cell r="J196">
            <v>187</v>
          </cell>
          <cell r="K196">
            <v>187</v>
          </cell>
          <cell r="L196">
            <v>187</v>
          </cell>
          <cell r="M196">
            <v>187</v>
          </cell>
          <cell r="N196">
            <v>187</v>
          </cell>
          <cell r="O196">
            <v>187</v>
          </cell>
          <cell r="P196">
            <v>187</v>
          </cell>
        </row>
        <row r="197">
          <cell r="A197">
            <v>188</v>
          </cell>
          <cell r="B197" t="str">
            <v>MILLVILLE</v>
          </cell>
          <cell r="C197">
            <v>622</v>
          </cell>
          <cell r="D197">
            <v>622</v>
          </cell>
          <cell r="E197">
            <v>622</v>
          </cell>
          <cell r="F197">
            <v>622</v>
          </cell>
          <cell r="G197">
            <v>622</v>
          </cell>
          <cell r="H197">
            <v>622</v>
          </cell>
          <cell r="I197">
            <v>622</v>
          </cell>
          <cell r="J197">
            <v>622</v>
          </cell>
          <cell r="K197">
            <v>622</v>
          </cell>
          <cell r="L197">
            <v>622</v>
          </cell>
          <cell r="M197">
            <v>622</v>
          </cell>
          <cell r="N197">
            <v>622</v>
          </cell>
          <cell r="O197">
            <v>622</v>
          </cell>
          <cell r="P197">
            <v>622</v>
          </cell>
        </row>
        <row r="198">
          <cell r="A198">
            <v>189</v>
          </cell>
          <cell r="B198" t="str">
            <v>MILTON</v>
          </cell>
          <cell r="C198">
            <v>189</v>
          </cell>
          <cell r="D198">
            <v>189</v>
          </cell>
          <cell r="E198">
            <v>189</v>
          </cell>
          <cell r="F198">
            <v>189</v>
          </cell>
          <cell r="G198">
            <v>189</v>
          </cell>
          <cell r="H198">
            <v>189</v>
          </cell>
          <cell r="I198">
            <v>189</v>
          </cell>
          <cell r="J198">
            <v>189</v>
          </cell>
          <cell r="K198">
            <v>189</v>
          </cell>
          <cell r="L198">
            <v>189</v>
          </cell>
          <cell r="M198">
            <v>189</v>
          </cell>
          <cell r="N198">
            <v>189</v>
          </cell>
          <cell r="O198">
            <v>189</v>
          </cell>
          <cell r="P198">
            <v>189</v>
          </cell>
        </row>
        <row r="199">
          <cell r="A199">
            <v>190</v>
          </cell>
          <cell r="B199" t="str">
            <v>MONROE</v>
          </cell>
          <cell r="C199">
            <v>190</v>
          </cell>
          <cell r="D199">
            <v>190</v>
          </cell>
          <cell r="E199">
            <v>190</v>
          </cell>
          <cell r="F199">
            <v>190</v>
          </cell>
          <cell r="G199">
            <v>190</v>
          </cell>
          <cell r="H199">
            <v>190</v>
          </cell>
          <cell r="I199">
            <v>190</v>
          </cell>
          <cell r="J199">
            <v>190</v>
          </cell>
          <cell r="K199">
            <v>190</v>
          </cell>
          <cell r="L199">
            <v>190</v>
          </cell>
          <cell r="M199">
            <v>190</v>
          </cell>
          <cell r="N199">
            <v>190</v>
          </cell>
          <cell r="O199">
            <v>190</v>
          </cell>
          <cell r="P199">
            <v>190</v>
          </cell>
        </row>
        <row r="200">
          <cell r="A200">
            <v>191</v>
          </cell>
          <cell r="B200" t="str">
            <v>MONSON</v>
          </cell>
          <cell r="C200">
            <v>191</v>
          </cell>
          <cell r="D200">
            <v>191</v>
          </cell>
          <cell r="E200">
            <v>191</v>
          </cell>
          <cell r="F200">
            <v>191</v>
          </cell>
          <cell r="G200">
            <v>191</v>
          </cell>
          <cell r="H200">
            <v>191</v>
          </cell>
          <cell r="I200">
            <v>191</v>
          </cell>
          <cell r="J200">
            <v>191</v>
          </cell>
          <cell r="K200">
            <v>191</v>
          </cell>
          <cell r="L200">
            <v>191</v>
          </cell>
          <cell r="M200">
            <v>191</v>
          </cell>
          <cell r="N200">
            <v>191</v>
          </cell>
          <cell r="O200">
            <v>191</v>
          </cell>
          <cell r="P200">
            <v>191</v>
          </cell>
        </row>
        <row r="201">
          <cell r="A201">
            <v>192</v>
          </cell>
          <cell r="B201" t="str">
            <v>MONTAGUE</v>
          </cell>
          <cell r="C201">
            <v>674</v>
          </cell>
          <cell r="D201">
            <v>674</v>
          </cell>
          <cell r="E201">
            <v>674</v>
          </cell>
          <cell r="F201">
            <v>674</v>
          </cell>
          <cell r="G201">
            <v>674</v>
          </cell>
          <cell r="H201">
            <v>674</v>
          </cell>
          <cell r="I201">
            <v>674</v>
          </cell>
          <cell r="J201">
            <v>674</v>
          </cell>
          <cell r="K201">
            <v>674</v>
          </cell>
          <cell r="L201">
            <v>674</v>
          </cell>
          <cell r="M201">
            <v>674</v>
          </cell>
          <cell r="N201">
            <v>674</v>
          </cell>
          <cell r="O201">
            <v>674</v>
          </cell>
          <cell r="P201">
            <v>674</v>
          </cell>
        </row>
        <row r="202">
          <cell r="A202">
            <v>193</v>
          </cell>
          <cell r="B202" t="str">
            <v>MONTEREY</v>
          </cell>
          <cell r="C202">
            <v>765</v>
          </cell>
          <cell r="D202">
            <v>765</v>
          </cell>
          <cell r="E202">
            <v>765</v>
          </cell>
          <cell r="F202">
            <v>765</v>
          </cell>
          <cell r="G202">
            <v>765</v>
          </cell>
          <cell r="H202">
            <v>765</v>
          </cell>
          <cell r="I202">
            <v>765</v>
          </cell>
          <cell r="J202">
            <v>765</v>
          </cell>
          <cell r="K202">
            <v>765</v>
          </cell>
          <cell r="L202">
            <v>765</v>
          </cell>
          <cell r="M202">
            <v>765</v>
          </cell>
          <cell r="N202">
            <v>765</v>
          </cell>
          <cell r="O202">
            <v>765</v>
          </cell>
          <cell r="P202">
            <v>765</v>
          </cell>
        </row>
        <row r="203">
          <cell r="A203">
            <v>194</v>
          </cell>
          <cell r="B203" t="str">
            <v>MONTGOMERY</v>
          </cell>
          <cell r="C203">
            <v>672</v>
          </cell>
          <cell r="D203">
            <v>672</v>
          </cell>
          <cell r="E203">
            <v>672</v>
          </cell>
          <cell r="F203">
            <v>672</v>
          </cell>
          <cell r="G203">
            <v>672</v>
          </cell>
          <cell r="H203">
            <v>672</v>
          </cell>
          <cell r="I203">
            <v>672</v>
          </cell>
          <cell r="J203">
            <v>672</v>
          </cell>
          <cell r="K203">
            <v>672</v>
          </cell>
          <cell r="L203">
            <v>672</v>
          </cell>
          <cell r="M203">
            <v>672</v>
          </cell>
          <cell r="N203">
            <v>672</v>
          </cell>
          <cell r="O203">
            <v>672</v>
          </cell>
          <cell r="P203">
            <v>672</v>
          </cell>
        </row>
        <row r="204">
          <cell r="A204">
            <v>195</v>
          </cell>
          <cell r="B204" t="str">
            <v>MOUNT WASHINGTON</v>
          </cell>
          <cell r="C204">
            <v>195</v>
          </cell>
          <cell r="D204">
            <v>195</v>
          </cell>
          <cell r="E204">
            <v>195</v>
          </cell>
          <cell r="F204">
            <v>195</v>
          </cell>
          <cell r="G204">
            <v>195</v>
          </cell>
          <cell r="H204">
            <v>195</v>
          </cell>
          <cell r="I204">
            <v>195</v>
          </cell>
          <cell r="J204">
            <v>195</v>
          </cell>
          <cell r="K204">
            <v>195</v>
          </cell>
          <cell r="L204">
            <v>195</v>
          </cell>
          <cell r="M204">
            <v>195</v>
          </cell>
          <cell r="N204">
            <v>195</v>
          </cell>
          <cell r="O204">
            <v>195</v>
          </cell>
          <cell r="P204">
            <v>195</v>
          </cell>
        </row>
        <row r="205">
          <cell r="A205">
            <v>196</v>
          </cell>
          <cell r="B205" t="str">
            <v>NAHANT</v>
          </cell>
          <cell r="C205">
            <v>196</v>
          </cell>
          <cell r="D205">
            <v>196</v>
          </cell>
          <cell r="E205">
            <v>196</v>
          </cell>
          <cell r="F205">
            <v>196</v>
          </cell>
          <cell r="G205">
            <v>196</v>
          </cell>
          <cell r="H205">
            <v>196</v>
          </cell>
          <cell r="I205">
            <v>196</v>
          </cell>
          <cell r="J205">
            <v>196</v>
          </cell>
          <cell r="K205">
            <v>196</v>
          </cell>
          <cell r="L205">
            <v>196</v>
          </cell>
          <cell r="M205">
            <v>196</v>
          </cell>
          <cell r="N205">
            <v>196</v>
          </cell>
          <cell r="O205">
            <v>196</v>
          </cell>
          <cell r="P205">
            <v>196</v>
          </cell>
        </row>
        <row r="206">
          <cell r="A206">
            <v>197</v>
          </cell>
          <cell r="B206" t="str">
            <v>NANTUCKET</v>
          </cell>
          <cell r="C206">
            <v>197</v>
          </cell>
          <cell r="D206">
            <v>197</v>
          </cell>
          <cell r="E206">
            <v>197</v>
          </cell>
          <cell r="F206">
            <v>197</v>
          </cell>
          <cell r="G206">
            <v>197</v>
          </cell>
          <cell r="H206">
            <v>197</v>
          </cell>
          <cell r="I206">
            <v>197</v>
          </cell>
          <cell r="J206">
            <v>197</v>
          </cell>
          <cell r="K206">
            <v>197</v>
          </cell>
          <cell r="L206">
            <v>197</v>
          </cell>
          <cell r="M206">
            <v>197</v>
          </cell>
          <cell r="N206">
            <v>197</v>
          </cell>
          <cell r="O206">
            <v>197</v>
          </cell>
          <cell r="P206">
            <v>197</v>
          </cell>
        </row>
        <row r="207">
          <cell r="A207">
            <v>198</v>
          </cell>
          <cell r="B207" t="str">
            <v>NATICK</v>
          </cell>
          <cell r="C207">
            <v>198</v>
          </cell>
          <cell r="D207">
            <v>198</v>
          </cell>
          <cell r="E207">
            <v>198</v>
          </cell>
          <cell r="F207">
            <v>198</v>
          </cell>
          <cell r="G207">
            <v>198</v>
          </cell>
          <cell r="H207">
            <v>198</v>
          </cell>
          <cell r="I207">
            <v>198</v>
          </cell>
          <cell r="J207">
            <v>198</v>
          </cell>
          <cell r="K207">
            <v>198</v>
          </cell>
          <cell r="L207">
            <v>198</v>
          </cell>
          <cell r="M207">
            <v>198</v>
          </cell>
          <cell r="N207">
            <v>198</v>
          </cell>
          <cell r="O207">
            <v>198</v>
          </cell>
          <cell r="P207">
            <v>198</v>
          </cell>
        </row>
        <row r="208">
          <cell r="A208">
            <v>199</v>
          </cell>
          <cell r="B208" t="str">
            <v>NEEDHAM</v>
          </cell>
          <cell r="C208">
            <v>199</v>
          </cell>
          <cell r="D208">
            <v>199</v>
          </cell>
          <cell r="E208">
            <v>199</v>
          </cell>
          <cell r="F208">
            <v>199</v>
          </cell>
          <cell r="G208">
            <v>199</v>
          </cell>
          <cell r="H208">
            <v>199</v>
          </cell>
          <cell r="I208">
            <v>199</v>
          </cell>
          <cell r="J208">
            <v>199</v>
          </cell>
          <cell r="K208">
            <v>199</v>
          </cell>
          <cell r="L208">
            <v>199</v>
          </cell>
          <cell r="M208">
            <v>199</v>
          </cell>
          <cell r="N208">
            <v>199</v>
          </cell>
          <cell r="O208">
            <v>199</v>
          </cell>
          <cell r="P208">
            <v>199</v>
          </cell>
        </row>
        <row r="209">
          <cell r="A209">
            <v>200</v>
          </cell>
          <cell r="B209" t="str">
            <v>NEW ASHFORD</v>
          </cell>
          <cell r="C209">
            <v>200</v>
          </cell>
          <cell r="D209">
            <v>200</v>
          </cell>
          <cell r="E209">
            <v>200</v>
          </cell>
          <cell r="F209">
            <v>200</v>
          </cell>
          <cell r="G209">
            <v>200</v>
          </cell>
          <cell r="H209">
            <v>200</v>
          </cell>
          <cell r="I209">
            <v>200</v>
          </cell>
          <cell r="J209">
            <v>200</v>
          </cell>
          <cell r="K209">
            <v>200</v>
          </cell>
          <cell r="L209">
            <v>200</v>
          </cell>
          <cell r="M209">
            <v>200</v>
          </cell>
          <cell r="N209">
            <v>200</v>
          </cell>
          <cell r="O209">
            <v>200</v>
          </cell>
          <cell r="P209">
            <v>200</v>
          </cell>
        </row>
        <row r="210">
          <cell r="A210">
            <v>201</v>
          </cell>
          <cell r="B210" t="str">
            <v>NEW BEDFORD</v>
          </cell>
          <cell r="C210">
            <v>201</v>
          </cell>
          <cell r="D210">
            <v>201</v>
          </cell>
          <cell r="E210">
            <v>201</v>
          </cell>
          <cell r="F210">
            <v>201</v>
          </cell>
          <cell r="G210">
            <v>201</v>
          </cell>
          <cell r="H210">
            <v>201</v>
          </cell>
          <cell r="I210">
            <v>201</v>
          </cell>
          <cell r="J210">
            <v>201</v>
          </cell>
          <cell r="K210">
            <v>201</v>
          </cell>
          <cell r="L210">
            <v>201</v>
          </cell>
          <cell r="M210">
            <v>201</v>
          </cell>
          <cell r="N210">
            <v>201</v>
          </cell>
          <cell r="O210">
            <v>201</v>
          </cell>
          <cell r="P210">
            <v>201</v>
          </cell>
        </row>
        <row r="211">
          <cell r="A211">
            <v>202</v>
          </cell>
          <cell r="B211" t="str">
            <v>NEW BRAINTREE</v>
          </cell>
          <cell r="C211">
            <v>753</v>
          </cell>
          <cell r="D211">
            <v>753</v>
          </cell>
          <cell r="E211">
            <v>753</v>
          </cell>
          <cell r="F211">
            <v>753</v>
          </cell>
          <cell r="G211">
            <v>753</v>
          </cell>
          <cell r="H211">
            <v>753</v>
          </cell>
          <cell r="I211">
            <v>753</v>
          </cell>
          <cell r="J211">
            <v>753</v>
          </cell>
          <cell r="K211">
            <v>753</v>
          </cell>
          <cell r="L211">
            <v>753</v>
          </cell>
          <cell r="M211">
            <v>753</v>
          </cell>
          <cell r="N211">
            <v>753</v>
          </cell>
          <cell r="O211">
            <v>753</v>
          </cell>
          <cell r="P211">
            <v>753</v>
          </cell>
        </row>
        <row r="212">
          <cell r="A212">
            <v>203</v>
          </cell>
          <cell r="B212" t="str">
            <v>NEWBURY</v>
          </cell>
          <cell r="C212">
            <v>773</v>
          </cell>
          <cell r="D212">
            <v>773</v>
          </cell>
          <cell r="E212">
            <v>773</v>
          </cell>
          <cell r="F212">
            <v>773</v>
          </cell>
          <cell r="G212">
            <v>773</v>
          </cell>
          <cell r="H212">
            <v>773</v>
          </cell>
          <cell r="I212">
            <v>773</v>
          </cell>
          <cell r="J212">
            <v>773</v>
          </cell>
          <cell r="K212">
            <v>773</v>
          </cell>
          <cell r="L212">
            <v>773</v>
          </cell>
          <cell r="M212">
            <v>773</v>
          </cell>
          <cell r="N212">
            <v>773</v>
          </cell>
          <cell r="O212">
            <v>773</v>
          </cell>
          <cell r="P212">
            <v>773</v>
          </cell>
        </row>
        <row r="213">
          <cell r="A213">
            <v>204</v>
          </cell>
          <cell r="B213" t="str">
            <v>NEWBURYPORT</v>
          </cell>
          <cell r="C213">
            <v>204</v>
          </cell>
          <cell r="D213">
            <v>204</v>
          </cell>
          <cell r="E213">
            <v>204</v>
          </cell>
          <cell r="F213">
            <v>204</v>
          </cell>
          <cell r="G213">
            <v>204</v>
          </cell>
          <cell r="H213">
            <v>204</v>
          </cell>
          <cell r="I213">
            <v>204</v>
          </cell>
          <cell r="J213">
            <v>204</v>
          </cell>
          <cell r="K213">
            <v>204</v>
          </cell>
          <cell r="L213">
            <v>204</v>
          </cell>
          <cell r="M213">
            <v>204</v>
          </cell>
          <cell r="N213">
            <v>204</v>
          </cell>
          <cell r="O213">
            <v>204</v>
          </cell>
          <cell r="P213">
            <v>204</v>
          </cell>
        </row>
        <row r="214">
          <cell r="A214">
            <v>205</v>
          </cell>
          <cell r="B214" t="str">
            <v>NEW MARLBOROUGH</v>
          </cell>
          <cell r="C214">
            <v>765</v>
          </cell>
          <cell r="D214">
            <v>765</v>
          </cell>
          <cell r="E214">
            <v>765</v>
          </cell>
          <cell r="F214">
            <v>765</v>
          </cell>
          <cell r="G214">
            <v>765</v>
          </cell>
          <cell r="H214">
            <v>765</v>
          </cell>
          <cell r="I214">
            <v>765</v>
          </cell>
          <cell r="J214">
            <v>765</v>
          </cell>
          <cell r="K214">
            <v>765</v>
          </cell>
          <cell r="L214">
            <v>765</v>
          </cell>
          <cell r="M214">
            <v>765</v>
          </cell>
          <cell r="N214">
            <v>765</v>
          </cell>
          <cell r="O214">
            <v>765</v>
          </cell>
          <cell r="P214">
            <v>765</v>
          </cell>
        </row>
        <row r="215">
          <cell r="A215">
            <v>206</v>
          </cell>
          <cell r="B215" t="str">
            <v>NEW SALEM</v>
          </cell>
          <cell r="C215">
            <v>728</v>
          </cell>
          <cell r="D215">
            <v>728</v>
          </cell>
          <cell r="E215">
            <v>728</v>
          </cell>
          <cell r="F215">
            <v>728</v>
          </cell>
          <cell r="G215">
            <v>728</v>
          </cell>
          <cell r="H215">
            <v>728</v>
          </cell>
          <cell r="I215">
            <v>728</v>
          </cell>
          <cell r="J215">
            <v>728</v>
          </cell>
          <cell r="K215">
            <v>755</v>
          </cell>
          <cell r="L215">
            <v>755</v>
          </cell>
          <cell r="M215">
            <v>755</v>
          </cell>
          <cell r="N215">
            <v>755</v>
          </cell>
          <cell r="O215">
            <v>755</v>
          </cell>
          <cell r="P215">
            <v>755</v>
          </cell>
        </row>
        <row r="216">
          <cell r="A216">
            <v>207</v>
          </cell>
          <cell r="B216" t="str">
            <v>NEWTON</v>
          </cell>
          <cell r="C216">
            <v>207</v>
          </cell>
          <cell r="D216">
            <v>207</v>
          </cell>
          <cell r="E216">
            <v>207</v>
          </cell>
          <cell r="F216">
            <v>207</v>
          </cell>
          <cell r="G216">
            <v>207</v>
          </cell>
          <cell r="H216">
            <v>207</v>
          </cell>
          <cell r="I216">
            <v>207</v>
          </cell>
          <cell r="J216">
            <v>207</v>
          </cell>
          <cell r="K216">
            <v>207</v>
          </cell>
          <cell r="L216">
            <v>207</v>
          </cell>
          <cell r="M216">
            <v>207</v>
          </cell>
          <cell r="N216">
            <v>207</v>
          </cell>
          <cell r="O216">
            <v>207</v>
          </cell>
          <cell r="P216">
            <v>207</v>
          </cell>
        </row>
        <row r="217">
          <cell r="A217">
            <v>208</v>
          </cell>
          <cell r="B217" t="str">
            <v>NORFOLK</v>
          </cell>
          <cell r="C217">
            <v>208</v>
          </cell>
          <cell r="D217">
            <v>208</v>
          </cell>
          <cell r="E217">
            <v>208</v>
          </cell>
          <cell r="F217">
            <v>208</v>
          </cell>
          <cell r="G217">
            <v>208</v>
          </cell>
          <cell r="H217">
            <v>208</v>
          </cell>
          <cell r="I217">
            <v>208</v>
          </cell>
          <cell r="J217">
            <v>208</v>
          </cell>
          <cell r="K217">
            <v>690</v>
          </cell>
          <cell r="L217">
            <v>690</v>
          </cell>
          <cell r="M217">
            <v>690</v>
          </cell>
          <cell r="N217">
            <v>690</v>
          </cell>
          <cell r="O217">
            <v>690</v>
          </cell>
          <cell r="P217">
            <v>690</v>
          </cell>
        </row>
        <row r="218">
          <cell r="A218">
            <v>209</v>
          </cell>
          <cell r="B218" t="str">
            <v>NORTH ADAMS</v>
          </cell>
          <cell r="C218">
            <v>209</v>
          </cell>
          <cell r="D218">
            <v>209</v>
          </cell>
          <cell r="E218">
            <v>209</v>
          </cell>
          <cell r="F218">
            <v>209</v>
          </cell>
          <cell r="G218">
            <v>209</v>
          </cell>
          <cell r="H218">
            <v>209</v>
          </cell>
          <cell r="I218">
            <v>209</v>
          </cell>
          <cell r="J218">
            <v>209</v>
          </cell>
          <cell r="K218">
            <v>209</v>
          </cell>
          <cell r="L218">
            <v>209</v>
          </cell>
          <cell r="M218">
            <v>209</v>
          </cell>
          <cell r="N218">
            <v>209</v>
          </cell>
          <cell r="O218">
            <v>209</v>
          </cell>
          <cell r="P218">
            <v>209</v>
          </cell>
        </row>
        <row r="219">
          <cell r="A219">
            <v>210</v>
          </cell>
          <cell r="B219" t="str">
            <v>NORTHAMPTON</v>
          </cell>
          <cell r="C219">
            <v>210</v>
          </cell>
          <cell r="D219">
            <v>210</v>
          </cell>
          <cell r="E219">
            <v>210</v>
          </cell>
          <cell r="F219">
            <v>210</v>
          </cell>
          <cell r="G219">
            <v>210</v>
          </cell>
          <cell r="H219">
            <v>210</v>
          </cell>
          <cell r="I219">
            <v>210</v>
          </cell>
          <cell r="J219">
            <v>210</v>
          </cell>
          <cell r="K219">
            <v>210</v>
          </cell>
          <cell r="L219">
            <v>210</v>
          </cell>
          <cell r="M219">
            <v>210</v>
          </cell>
          <cell r="N219">
            <v>210</v>
          </cell>
          <cell r="O219">
            <v>210</v>
          </cell>
          <cell r="P219">
            <v>210</v>
          </cell>
        </row>
        <row r="220">
          <cell r="A220">
            <v>211</v>
          </cell>
          <cell r="B220" t="str">
            <v>NORTH ANDOVER</v>
          </cell>
          <cell r="C220">
            <v>211</v>
          </cell>
          <cell r="D220">
            <v>211</v>
          </cell>
          <cell r="E220">
            <v>211</v>
          </cell>
          <cell r="F220">
            <v>211</v>
          </cell>
          <cell r="G220">
            <v>211</v>
          </cell>
          <cell r="H220">
            <v>211</v>
          </cell>
          <cell r="I220">
            <v>211</v>
          </cell>
          <cell r="J220">
            <v>211</v>
          </cell>
          <cell r="K220">
            <v>211</v>
          </cell>
          <cell r="L220">
            <v>211</v>
          </cell>
          <cell r="M220">
            <v>211</v>
          </cell>
          <cell r="N220">
            <v>211</v>
          </cell>
          <cell r="O220">
            <v>211</v>
          </cell>
          <cell r="P220">
            <v>211</v>
          </cell>
        </row>
        <row r="221">
          <cell r="A221">
            <v>212</v>
          </cell>
          <cell r="B221" t="str">
            <v>NORTH ATTLEBOROUGH</v>
          </cell>
          <cell r="C221">
            <v>212</v>
          </cell>
          <cell r="D221">
            <v>212</v>
          </cell>
          <cell r="E221">
            <v>212</v>
          </cell>
          <cell r="F221">
            <v>212</v>
          </cell>
          <cell r="G221">
            <v>212</v>
          </cell>
          <cell r="H221">
            <v>212</v>
          </cell>
          <cell r="I221">
            <v>212</v>
          </cell>
          <cell r="J221">
            <v>212</v>
          </cell>
          <cell r="K221">
            <v>212</v>
          </cell>
          <cell r="L221">
            <v>212</v>
          </cell>
          <cell r="M221">
            <v>212</v>
          </cell>
          <cell r="N221">
            <v>212</v>
          </cell>
          <cell r="O221">
            <v>212</v>
          </cell>
          <cell r="P221">
            <v>212</v>
          </cell>
        </row>
        <row r="222">
          <cell r="A222">
            <v>213</v>
          </cell>
          <cell r="B222" t="str">
            <v>NORTHBOROUGH</v>
          </cell>
          <cell r="C222">
            <v>213</v>
          </cell>
          <cell r="D222">
            <v>213</v>
          </cell>
          <cell r="E222">
            <v>213</v>
          </cell>
          <cell r="F222">
            <v>213</v>
          </cell>
          <cell r="G222">
            <v>213</v>
          </cell>
          <cell r="H222">
            <v>213</v>
          </cell>
          <cell r="I222">
            <v>213</v>
          </cell>
          <cell r="J222">
            <v>213</v>
          </cell>
          <cell r="K222">
            <v>213</v>
          </cell>
          <cell r="L222">
            <v>213</v>
          </cell>
          <cell r="M222">
            <v>730</v>
          </cell>
          <cell r="N222">
            <v>730</v>
          </cell>
          <cell r="O222">
            <v>730</v>
          </cell>
          <cell r="P222">
            <v>730</v>
          </cell>
        </row>
        <row r="223">
          <cell r="A223">
            <v>214</v>
          </cell>
          <cell r="B223" t="str">
            <v>NORTHBRIDGE</v>
          </cell>
          <cell r="C223">
            <v>214</v>
          </cell>
          <cell r="D223">
            <v>214</v>
          </cell>
          <cell r="E223">
            <v>214</v>
          </cell>
          <cell r="F223">
            <v>214</v>
          </cell>
          <cell r="G223">
            <v>214</v>
          </cell>
          <cell r="H223">
            <v>214</v>
          </cell>
          <cell r="I223">
            <v>214</v>
          </cell>
          <cell r="J223">
            <v>214</v>
          </cell>
          <cell r="K223">
            <v>214</v>
          </cell>
          <cell r="L223">
            <v>214</v>
          </cell>
          <cell r="M223">
            <v>214</v>
          </cell>
          <cell r="N223">
            <v>214</v>
          </cell>
          <cell r="O223">
            <v>214</v>
          </cell>
          <cell r="P223">
            <v>214</v>
          </cell>
        </row>
        <row r="224">
          <cell r="A224">
            <v>215</v>
          </cell>
          <cell r="B224" t="str">
            <v>NORTH BROOKFIELD</v>
          </cell>
          <cell r="C224">
            <v>215</v>
          </cell>
          <cell r="D224">
            <v>215</v>
          </cell>
          <cell r="E224">
            <v>215</v>
          </cell>
          <cell r="F224">
            <v>215</v>
          </cell>
          <cell r="G224">
            <v>215</v>
          </cell>
          <cell r="H224">
            <v>215</v>
          </cell>
          <cell r="I224">
            <v>215</v>
          </cell>
          <cell r="J224">
            <v>215</v>
          </cell>
          <cell r="K224">
            <v>215</v>
          </cell>
          <cell r="L224">
            <v>215</v>
          </cell>
          <cell r="M224">
            <v>215</v>
          </cell>
          <cell r="N224">
            <v>215</v>
          </cell>
          <cell r="O224">
            <v>215</v>
          </cell>
          <cell r="P224">
            <v>215</v>
          </cell>
        </row>
        <row r="225">
          <cell r="A225">
            <v>216</v>
          </cell>
          <cell r="B225" t="str">
            <v>NORTHFIELD</v>
          </cell>
          <cell r="C225">
            <v>750</v>
          </cell>
          <cell r="D225">
            <v>750</v>
          </cell>
          <cell r="E225">
            <v>750</v>
          </cell>
          <cell r="F225">
            <v>750</v>
          </cell>
          <cell r="G225">
            <v>750</v>
          </cell>
          <cell r="H225">
            <v>750</v>
          </cell>
          <cell r="I225">
            <v>750</v>
          </cell>
          <cell r="J225">
            <v>750</v>
          </cell>
          <cell r="K225">
            <v>750</v>
          </cell>
          <cell r="L225">
            <v>750</v>
          </cell>
          <cell r="M225">
            <v>750</v>
          </cell>
          <cell r="N225">
            <v>750</v>
          </cell>
          <cell r="O225">
            <v>750</v>
          </cell>
          <cell r="P225">
            <v>750</v>
          </cell>
        </row>
        <row r="226">
          <cell r="A226">
            <v>217</v>
          </cell>
          <cell r="B226" t="str">
            <v>NORTH READING</v>
          </cell>
          <cell r="C226">
            <v>217</v>
          </cell>
          <cell r="D226">
            <v>217</v>
          </cell>
          <cell r="E226">
            <v>217</v>
          </cell>
          <cell r="F226">
            <v>217</v>
          </cell>
          <cell r="G226">
            <v>217</v>
          </cell>
          <cell r="H226">
            <v>217</v>
          </cell>
          <cell r="I226">
            <v>217</v>
          </cell>
          <cell r="J226">
            <v>217</v>
          </cell>
          <cell r="K226">
            <v>217</v>
          </cell>
          <cell r="L226">
            <v>217</v>
          </cell>
          <cell r="M226">
            <v>217</v>
          </cell>
          <cell r="N226">
            <v>217</v>
          </cell>
          <cell r="O226">
            <v>217</v>
          </cell>
          <cell r="P226">
            <v>217</v>
          </cell>
        </row>
        <row r="227">
          <cell r="A227">
            <v>218</v>
          </cell>
          <cell r="B227" t="str">
            <v>NORTON</v>
          </cell>
          <cell r="C227">
            <v>218</v>
          </cell>
          <cell r="D227">
            <v>218</v>
          </cell>
          <cell r="E227">
            <v>218</v>
          </cell>
          <cell r="F227">
            <v>218</v>
          </cell>
          <cell r="G227">
            <v>218</v>
          </cell>
          <cell r="H227">
            <v>218</v>
          </cell>
          <cell r="I227">
            <v>218</v>
          </cell>
          <cell r="J227">
            <v>218</v>
          </cell>
          <cell r="K227">
            <v>218</v>
          </cell>
          <cell r="L227">
            <v>218</v>
          </cell>
          <cell r="M227">
            <v>218</v>
          </cell>
          <cell r="N227">
            <v>218</v>
          </cell>
          <cell r="O227">
            <v>218</v>
          </cell>
          <cell r="P227">
            <v>218</v>
          </cell>
        </row>
        <row r="228">
          <cell r="A228">
            <v>219</v>
          </cell>
          <cell r="B228" t="str">
            <v>NORWELL</v>
          </cell>
          <cell r="C228">
            <v>219</v>
          </cell>
          <cell r="D228">
            <v>219</v>
          </cell>
          <cell r="E228">
            <v>219</v>
          </cell>
          <cell r="F228">
            <v>219</v>
          </cell>
          <cell r="G228">
            <v>219</v>
          </cell>
          <cell r="H228">
            <v>219</v>
          </cell>
          <cell r="I228">
            <v>219</v>
          </cell>
          <cell r="J228">
            <v>219</v>
          </cell>
          <cell r="K228">
            <v>219</v>
          </cell>
          <cell r="L228">
            <v>219</v>
          </cell>
          <cell r="M228">
            <v>219</v>
          </cell>
          <cell r="N228">
            <v>219</v>
          </cell>
          <cell r="O228">
            <v>219</v>
          </cell>
          <cell r="P228">
            <v>219</v>
          </cell>
        </row>
        <row r="229">
          <cell r="A229">
            <v>220</v>
          </cell>
          <cell r="B229" t="str">
            <v>NORWOOD</v>
          </cell>
          <cell r="C229">
            <v>220</v>
          </cell>
          <cell r="D229">
            <v>220</v>
          </cell>
          <cell r="E229">
            <v>220</v>
          </cell>
          <cell r="F229">
            <v>220</v>
          </cell>
          <cell r="G229">
            <v>220</v>
          </cell>
          <cell r="H229">
            <v>220</v>
          </cell>
          <cell r="I229">
            <v>220</v>
          </cell>
          <cell r="J229">
            <v>220</v>
          </cell>
          <cell r="K229">
            <v>220</v>
          </cell>
          <cell r="L229">
            <v>220</v>
          </cell>
          <cell r="M229">
            <v>220</v>
          </cell>
          <cell r="N229">
            <v>220</v>
          </cell>
          <cell r="O229">
            <v>220</v>
          </cell>
          <cell r="P229">
            <v>220</v>
          </cell>
        </row>
        <row r="230">
          <cell r="A230">
            <v>221</v>
          </cell>
          <cell r="B230" t="str">
            <v>OAK BLUFFS</v>
          </cell>
          <cell r="C230">
            <v>221</v>
          </cell>
          <cell r="D230">
            <v>221</v>
          </cell>
          <cell r="E230">
            <v>221</v>
          </cell>
          <cell r="F230">
            <v>221</v>
          </cell>
          <cell r="G230">
            <v>221</v>
          </cell>
          <cell r="H230">
            <v>221</v>
          </cell>
          <cell r="I230">
            <v>221</v>
          </cell>
          <cell r="J230">
            <v>221</v>
          </cell>
          <cell r="K230">
            <v>221</v>
          </cell>
          <cell r="L230">
            <v>221</v>
          </cell>
          <cell r="M230">
            <v>700</v>
          </cell>
          <cell r="N230">
            <v>700</v>
          </cell>
          <cell r="O230">
            <v>700</v>
          </cell>
          <cell r="P230">
            <v>700</v>
          </cell>
        </row>
        <row r="231">
          <cell r="A231">
            <v>222</v>
          </cell>
          <cell r="B231" t="str">
            <v>OAKHAM</v>
          </cell>
          <cell r="C231">
            <v>753</v>
          </cell>
          <cell r="D231">
            <v>753</v>
          </cell>
          <cell r="E231">
            <v>753</v>
          </cell>
          <cell r="F231">
            <v>753</v>
          </cell>
          <cell r="G231">
            <v>753</v>
          </cell>
          <cell r="H231">
            <v>753</v>
          </cell>
          <cell r="I231">
            <v>753</v>
          </cell>
          <cell r="J231">
            <v>753</v>
          </cell>
          <cell r="K231">
            <v>753</v>
          </cell>
          <cell r="L231">
            <v>753</v>
          </cell>
          <cell r="M231">
            <v>753</v>
          </cell>
          <cell r="N231">
            <v>753</v>
          </cell>
          <cell r="O231">
            <v>753</v>
          </cell>
          <cell r="P231">
            <v>753</v>
          </cell>
        </row>
        <row r="232">
          <cell r="A232">
            <v>223</v>
          </cell>
          <cell r="B232" t="str">
            <v>ORANGE</v>
          </cell>
          <cell r="C232">
            <v>223</v>
          </cell>
          <cell r="D232">
            <v>223</v>
          </cell>
          <cell r="E232">
            <v>223</v>
          </cell>
          <cell r="F232">
            <v>223</v>
          </cell>
          <cell r="G232">
            <v>223</v>
          </cell>
          <cell r="H232">
            <v>223</v>
          </cell>
          <cell r="I232">
            <v>223</v>
          </cell>
          <cell r="J232">
            <v>223</v>
          </cell>
          <cell r="K232">
            <v>755</v>
          </cell>
          <cell r="L232">
            <v>755</v>
          </cell>
          <cell r="M232">
            <v>755</v>
          </cell>
          <cell r="N232">
            <v>755</v>
          </cell>
          <cell r="O232">
            <v>755</v>
          </cell>
          <cell r="P232">
            <v>755</v>
          </cell>
        </row>
        <row r="233">
          <cell r="A233">
            <v>224</v>
          </cell>
          <cell r="B233" t="str">
            <v>ORLEANS</v>
          </cell>
          <cell r="C233">
            <v>224</v>
          </cell>
          <cell r="D233">
            <v>224</v>
          </cell>
          <cell r="E233">
            <v>224</v>
          </cell>
          <cell r="F233">
            <v>224</v>
          </cell>
          <cell r="G233">
            <v>224</v>
          </cell>
          <cell r="H233">
            <v>224</v>
          </cell>
          <cell r="I233">
            <v>224</v>
          </cell>
          <cell r="J233">
            <v>660</v>
          </cell>
          <cell r="K233">
            <v>660</v>
          </cell>
          <cell r="L233">
            <v>660</v>
          </cell>
          <cell r="M233">
            <v>660</v>
          </cell>
          <cell r="N233">
            <v>660</v>
          </cell>
          <cell r="O233">
            <v>660</v>
          </cell>
          <cell r="P233">
            <v>660</v>
          </cell>
        </row>
        <row r="234">
          <cell r="A234">
            <v>225</v>
          </cell>
          <cell r="B234" t="str">
            <v>OTIS</v>
          </cell>
          <cell r="C234">
            <v>662</v>
          </cell>
          <cell r="D234">
            <v>662</v>
          </cell>
          <cell r="E234">
            <v>662</v>
          </cell>
          <cell r="F234">
            <v>662</v>
          </cell>
          <cell r="G234">
            <v>662</v>
          </cell>
          <cell r="H234">
            <v>662</v>
          </cell>
          <cell r="I234">
            <v>662</v>
          </cell>
          <cell r="J234">
            <v>662</v>
          </cell>
          <cell r="K234">
            <v>662</v>
          </cell>
          <cell r="L234">
            <v>662</v>
          </cell>
          <cell r="M234">
            <v>662</v>
          </cell>
          <cell r="N234">
            <v>662</v>
          </cell>
          <cell r="O234">
            <v>662</v>
          </cell>
          <cell r="P234">
            <v>662</v>
          </cell>
        </row>
        <row r="235">
          <cell r="A235">
            <v>226</v>
          </cell>
          <cell r="B235" t="str">
            <v>OXFORD</v>
          </cell>
          <cell r="C235">
            <v>226</v>
          </cell>
          <cell r="D235">
            <v>226</v>
          </cell>
          <cell r="E235">
            <v>226</v>
          </cell>
          <cell r="F235">
            <v>226</v>
          </cell>
          <cell r="G235">
            <v>226</v>
          </cell>
          <cell r="H235">
            <v>226</v>
          </cell>
          <cell r="I235">
            <v>226</v>
          </cell>
          <cell r="J235">
            <v>226</v>
          </cell>
          <cell r="K235">
            <v>226</v>
          </cell>
          <cell r="L235">
            <v>226</v>
          </cell>
          <cell r="M235">
            <v>226</v>
          </cell>
          <cell r="N235">
            <v>226</v>
          </cell>
          <cell r="O235">
            <v>226</v>
          </cell>
          <cell r="P235">
            <v>226</v>
          </cell>
        </row>
        <row r="236">
          <cell r="A236">
            <v>227</v>
          </cell>
          <cell r="B236" t="str">
            <v>PALMER</v>
          </cell>
          <cell r="C236">
            <v>227</v>
          </cell>
          <cell r="D236">
            <v>227</v>
          </cell>
          <cell r="E236">
            <v>227</v>
          </cell>
          <cell r="F236">
            <v>227</v>
          </cell>
          <cell r="G236">
            <v>227</v>
          </cell>
          <cell r="H236">
            <v>227</v>
          </cell>
          <cell r="I236">
            <v>227</v>
          </cell>
          <cell r="J236">
            <v>227</v>
          </cell>
          <cell r="K236">
            <v>227</v>
          </cell>
          <cell r="L236">
            <v>227</v>
          </cell>
          <cell r="M236">
            <v>227</v>
          </cell>
          <cell r="N236">
            <v>227</v>
          </cell>
          <cell r="O236">
            <v>227</v>
          </cell>
          <cell r="P236">
            <v>227</v>
          </cell>
        </row>
        <row r="237">
          <cell r="A237">
            <v>228</v>
          </cell>
          <cell r="B237" t="str">
            <v>PAXTON</v>
          </cell>
          <cell r="C237">
            <v>775</v>
          </cell>
          <cell r="D237">
            <v>775</v>
          </cell>
          <cell r="E237">
            <v>775</v>
          </cell>
          <cell r="F237">
            <v>775</v>
          </cell>
          <cell r="G237">
            <v>775</v>
          </cell>
          <cell r="H237">
            <v>775</v>
          </cell>
          <cell r="I237">
            <v>775</v>
          </cell>
          <cell r="J237">
            <v>775</v>
          </cell>
          <cell r="K237">
            <v>775</v>
          </cell>
          <cell r="L237">
            <v>775</v>
          </cell>
          <cell r="M237">
            <v>775</v>
          </cell>
          <cell r="N237">
            <v>775</v>
          </cell>
          <cell r="O237">
            <v>775</v>
          </cell>
          <cell r="P237">
            <v>775</v>
          </cell>
        </row>
        <row r="238">
          <cell r="A238">
            <v>229</v>
          </cell>
          <cell r="B238" t="str">
            <v>PEABODY</v>
          </cell>
          <cell r="C238">
            <v>229</v>
          </cell>
          <cell r="D238">
            <v>229</v>
          </cell>
          <cell r="E238">
            <v>229</v>
          </cell>
          <cell r="F238">
            <v>229</v>
          </cell>
          <cell r="G238">
            <v>229</v>
          </cell>
          <cell r="H238">
            <v>229</v>
          </cell>
          <cell r="I238">
            <v>229</v>
          </cell>
          <cell r="J238">
            <v>229</v>
          </cell>
          <cell r="K238">
            <v>229</v>
          </cell>
          <cell r="L238">
            <v>229</v>
          </cell>
          <cell r="M238">
            <v>229</v>
          </cell>
          <cell r="N238">
            <v>229</v>
          </cell>
          <cell r="O238">
            <v>229</v>
          </cell>
          <cell r="P238">
            <v>229</v>
          </cell>
        </row>
        <row r="239">
          <cell r="A239">
            <v>230</v>
          </cell>
          <cell r="B239" t="str">
            <v>PELHAM</v>
          </cell>
          <cell r="C239">
            <v>230</v>
          </cell>
          <cell r="D239">
            <v>230</v>
          </cell>
          <cell r="E239">
            <v>230</v>
          </cell>
          <cell r="F239">
            <v>230</v>
          </cell>
          <cell r="G239">
            <v>230</v>
          </cell>
          <cell r="H239">
            <v>230</v>
          </cell>
          <cell r="I239">
            <v>230</v>
          </cell>
          <cell r="J239">
            <v>230</v>
          </cell>
          <cell r="K239">
            <v>605</v>
          </cell>
          <cell r="L239">
            <v>605</v>
          </cell>
          <cell r="M239">
            <v>605</v>
          </cell>
          <cell r="N239">
            <v>605</v>
          </cell>
          <cell r="O239">
            <v>605</v>
          </cell>
          <cell r="P239">
            <v>605</v>
          </cell>
        </row>
        <row r="240">
          <cell r="A240">
            <v>231</v>
          </cell>
          <cell r="B240" t="str">
            <v>PEMBROKE</v>
          </cell>
          <cell r="C240">
            <v>231</v>
          </cell>
          <cell r="D240">
            <v>231</v>
          </cell>
          <cell r="E240">
            <v>231</v>
          </cell>
          <cell r="F240">
            <v>231</v>
          </cell>
          <cell r="G240">
            <v>231</v>
          </cell>
          <cell r="H240">
            <v>231</v>
          </cell>
          <cell r="I240">
            <v>231</v>
          </cell>
          <cell r="J240">
            <v>231</v>
          </cell>
          <cell r="K240">
            <v>231</v>
          </cell>
          <cell r="L240">
            <v>231</v>
          </cell>
          <cell r="M240">
            <v>231</v>
          </cell>
          <cell r="N240">
            <v>231</v>
          </cell>
          <cell r="O240">
            <v>231</v>
          </cell>
          <cell r="P240">
            <v>231</v>
          </cell>
        </row>
        <row r="241">
          <cell r="A241">
            <v>232</v>
          </cell>
          <cell r="B241" t="str">
            <v>PEPPERELL</v>
          </cell>
          <cell r="C241">
            <v>735</v>
          </cell>
          <cell r="D241">
            <v>735</v>
          </cell>
          <cell r="E241">
            <v>735</v>
          </cell>
          <cell r="F241">
            <v>735</v>
          </cell>
          <cell r="G241">
            <v>735</v>
          </cell>
          <cell r="H241">
            <v>735</v>
          </cell>
          <cell r="I241">
            <v>735</v>
          </cell>
          <cell r="J241">
            <v>735</v>
          </cell>
          <cell r="K241">
            <v>735</v>
          </cell>
          <cell r="L241">
            <v>735</v>
          </cell>
          <cell r="M241">
            <v>735</v>
          </cell>
          <cell r="N241">
            <v>735</v>
          </cell>
          <cell r="O241">
            <v>735</v>
          </cell>
          <cell r="P241">
            <v>735</v>
          </cell>
        </row>
        <row r="242">
          <cell r="A242">
            <v>233</v>
          </cell>
          <cell r="B242" t="str">
            <v>PERU</v>
          </cell>
          <cell r="C242">
            <v>635</v>
          </cell>
          <cell r="D242">
            <v>635</v>
          </cell>
          <cell r="E242">
            <v>635</v>
          </cell>
          <cell r="F242">
            <v>635</v>
          </cell>
          <cell r="G242">
            <v>635</v>
          </cell>
          <cell r="H242">
            <v>635</v>
          </cell>
          <cell r="I242">
            <v>635</v>
          </cell>
          <cell r="J242">
            <v>635</v>
          </cell>
          <cell r="K242">
            <v>635</v>
          </cell>
          <cell r="L242">
            <v>635</v>
          </cell>
          <cell r="M242">
            <v>635</v>
          </cell>
          <cell r="N242">
            <v>635</v>
          </cell>
          <cell r="O242">
            <v>635</v>
          </cell>
          <cell r="P242">
            <v>635</v>
          </cell>
        </row>
        <row r="243">
          <cell r="A243">
            <v>234</v>
          </cell>
          <cell r="B243" t="str">
            <v>PETERSHAM</v>
          </cell>
          <cell r="C243">
            <v>234</v>
          </cell>
          <cell r="D243">
            <v>234</v>
          </cell>
          <cell r="E243">
            <v>234</v>
          </cell>
          <cell r="F243">
            <v>234</v>
          </cell>
          <cell r="G243">
            <v>234</v>
          </cell>
          <cell r="H243">
            <v>234</v>
          </cell>
          <cell r="I243">
            <v>234</v>
          </cell>
          <cell r="J243">
            <v>234</v>
          </cell>
          <cell r="K243">
            <v>755</v>
          </cell>
          <cell r="L243">
            <v>755</v>
          </cell>
          <cell r="M243">
            <v>755</v>
          </cell>
          <cell r="N243">
            <v>755</v>
          </cell>
          <cell r="O243">
            <v>755</v>
          </cell>
          <cell r="P243">
            <v>755</v>
          </cell>
        </row>
        <row r="244">
          <cell r="A244">
            <v>235</v>
          </cell>
          <cell r="B244" t="str">
            <v>PHILLIPSTON</v>
          </cell>
          <cell r="C244">
            <v>720</v>
          </cell>
          <cell r="D244">
            <v>720</v>
          </cell>
          <cell r="E244">
            <v>720</v>
          </cell>
          <cell r="F244">
            <v>720</v>
          </cell>
          <cell r="G244">
            <v>720</v>
          </cell>
          <cell r="H244">
            <v>720</v>
          </cell>
          <cell r="I244">
            <v>720</v>
          </cell>
          <cell r="J244">
            <v>720</v>
          </cell>
          <cell r="K244">
            <v>720</v>
          </cell>
          <cell r="L244">
            <v>720</v>
          </cell>
          <cell r="M244">
            <v>720</v>
          </cell>
          <cell r="N244">
            <v>720</v>
          </cell>
          <cell r="O244">
            <v>720</v>
          </cell>
          <cell r="P244">
            <v>720</v>
          </cell>
        </row>
        <row r="245">
          <cell r="A245">
            <v>236</v>
          </cell>
          <cell r="B245" t="str">
            <v>PITTSFIELD</v>
          </cell>
          <cell r="C245">
            <v>236</v>
          </cell>
          <cell r="D245">
            <v>236</v>
          </cell>
          <cell r="E245">
            <v>236</v>
          </cell>
          <cell r="F245">
            <v>236</v>
          </cell>
          <cell r="G245">
            <v>236</v>
          </cell>
          <cell r="H245">
            <v>236</v>
          </cell>
          <cell r="I245">
            <v>236</v>
          </cell>
          <cell r="J245">
            <v>236</v>
          </cell>
          <cell r="K245">
            <v>236</v>
          </cell>
          <cell r="L245">
            <v>236</v>
          </cell>
          <cell r="M245">
            <v>236</v>
          </cell>
          <cell r="N245">
            <v>236</v>
          </cell>
          <cell r="O245">
            <v>236</v>
          </cell>
          <cell r="P245">
            <v>236</v>
          </cell>
        </row>
        <row r="246">
          <cell r="A246">
            <v>237</v>
          </cell>
          <cell r="B246" t="str">
            <v>PLAINFIELD</v>
          </cell>
          <cell r="C246">
            <v>717</v>
          </cell>
          <cell r="D246">
            <v>717</v>
          </cell>
          <cell r="E246">
            <v>717</v>
          </cell>
          <cell r="F246">
            <v>717</v>
          </cell>
          <cell r="G246">
            <v>717</v>
          </cell>
          <cell r="H246">
            <v>717</v>
          </cell>
          <cell r="I246">
            <v>717</v>
          </cell>
          <cell r="J246">
            <v>717</v>
          </cell>
          <cell r="K246">
            <v>717</v>
          </cell>
          <cell r="L246">
            <v>717</v>
          </cell>
          <cell r="M246">
            <v>717</v>
          </cell>
          <cell r="N246">
            <v>717</v>
          </cell>
          <cell r="O246">
            <v>717</v>
          </cell>
          <cell r="P246">
            <v>717</v>
          </cell>
        </row>
        <row r="247">
          <cell r="A247">
            <v>238</v>
          </cell>
          <cell r="B247" t="str">
            <v>PLAINVILLE</v>
          </cell>
          <cell r="C247">
            <v>238</v>
          </cell>
          <cell r="D247">
            <v>238</v>
          </cell>
          <cell r="E247">
            <v>238</v>
          </cell>
          <cell r="F247">
            <v>238</v>
          </cell>
          <cell r="G247">
            <v>238</v>
          </cell>
          <cell r="H247">
            <v>238</v>
          </cell>
          <cell r="I247">
            <v>238</v>
          </cell>
          <cell r="J247">
            <v>238</v>
          </cell>
          <cell r="K247">
            <v>690</v>
          </cell>
          <cell r="L247">
            <v>690</v>
          </cell>
          <cell r="M247">
            <v>690</v>
          </cell>
          <cell r="N247">
            <v>690</v>
          </cell>
          <cell r="O247">
            <v>690</v>
          </cell>
          <cell r="P247">
            <v>690</v>
          </cell>
        </row>
        <row r="248">
          <cell r="A248">
            <v>239</v>
          </cell>
          <cell r="B248" t="str">
            <v>PLYMOUTH</v>
          </cell>
          <cell r="C248">
            <v>239</v>
          </cell>
          <cell r="D248">
            <v>239</v>
          </cell>
          <cell r="E248">
            <v>239</v>
          </cell>
          <cell r="F248">
            <v>239</v>
          </cell>
          <cell r="G248">
            <v>239</v>
          </cell>
          <cell r="H248">
            <v>239</v>
          </cell>
          <cell r="I248">
            <v>239</v>
          </cell>
          <cell r="J248">
            <v>239</v>
          </cell>
          <cell r="K248">
            <v>239</v>
          </cell>
          <cell r="L248">
            <v>239</v>
          </cell>
          <cell r="M248">
            <v>239</v>
          </cell>
          <cell r="N248">
            <v>239</v>
          </cell>
          <cell r="O248">
            <v>239</v>
          </cell>
          <cell r="P248">
            <v>239</v>
          </cell>
        </row>
        <row r="249">
          <cell r="A249">
            <v>240</v>
          </cell>
          <cell r="B249" t="str">
            <v>PLYMPTON</v>
          </cell>
          <cell r="C249">
            <v>240</v>
          </cell>
          <cell r="D249">
            <v>240</v>
          </cell>
          <cell r="E249">
            <v>240</v>
          </cell>
          <cell r="F249">
            <v>240</v>
          </cell>
          <cell r="G249">
            <v>240</v>
          </cell>
          <cell r="H249">
            <v>240</v>
          </cell>
          <cell r="I249">
            <v>240</v>
          </cell>
          <cell r="J249">
            <v>240</v>
          </cell>
          <cell r="K249">
            <v>760</v>
          </cell>
          <cell r="L249">
            <v>760</v>
          </cell>
          <cell r="M249">
            <v>760</v>
          </cell>
          <cell r="N249">
            <v>760</v>
          </cell>
          <cell r="O249">
            <v>760</v>
          </cell>
          <cell r="P249">
            <v>760</v>
          </cell>
        </row>
        <row r="250">
          <cell r="A250">
            <v>241</v>
          </cell>
          <cell r="B250" t="str">
            <v>PRINCETON</v>
          </cell>
          <cell r="C250">
            <v>775</v>
          </cell>
          <cell r="D250">
            <v>775</v>
          </cell>
          <cell r="E250">
            <v>775</v>
          </cell>
          <cell r="F250">
            <v>775</v>
          </cell>
          <cell r="G250">
            <v>775</v>
          </cell>
          <cell r="H250">
            <v>775</v>
          </cell>
          <cell r="I250">
            <v>775</v>
          </cell>
          <cell r="J250">
            <v>775</v>
          </cell>
          <cell r="K250">
            <v>775</v>
          </cell>
          <cell r="L250">
            <v>775</v>
          </cell>
          <cell r="M250">
            <v>775</v>
          </cell>
          <cell r="N250">
            <v>775</v>
          </cell>
          <cell r="O250">
            <v>775</v>
          </cell>
          <cell r="P250">
            <v>775</v>
          </cell>
        </row>
        <row r="251">
          <cell r="A251">
            <v>242</v>
          </cell>
          <cell r="B251" t="str">
            <v>PROVINCETOWN</v>
          </cell>
          <cell r="C251">
            <v>242</v>
          </cell>
          <cell r="D251">
            <v>242</v>
          </cell>
          <cell r="E251">
            <v>242</v>
          </cell>
          <cell r="F251">
            <v>242</v>
          </cell>
          <cell r="G251">
            <v>242</v>
          </cell>
          <cell r="H251">
            <v>242</v>
          </cell>
          <cell r="I251">
            <v>242</v>
          </cell>
          <cell r="J251">
            <v>242</v>
          </cell>
          <cell r="K251">
            <v>242</v>
          </cell>
          <cell r="L251">
            <v>242</v>
          </cell>
          <cell r="M251">
            <v>242</v>
          </cell>
          <cell r="N251">
            <v>242</v>
          </cell>
          <cell r="O251">
            <v>242</v>
          </cell>
          <cell r="P251">
            <v>242</v>
          </cell>
        </row>
        <row r="252">
          <cell r="A252">
            <v>243</v>
          </cell>
          <cell r="B252" t="str">
            <v>QUINCY</v>
          </cell>
          <cell r="C252">
            <v>243</v>
          </cell>
          <cell r="D252">
            <v>243</v>
          </cell>
          <cell r="E252">
            <v>243</v>
          </cell>
          <cell r="F252">
            <v>243</v>
          </cell>
          <cell r="G252">
            <v>243</v>
          </cell>
          <cell r="H252">
            <v>243</v>
          </cell>
          <cell r="I252">
            <v>243</v>
          </cell>
          <cell r="J252">
            <v>243</v>
          </cell>
          <cell r="K252">
            <v>243</v>
          </cell>
          <cell r="L252">
            <v>243</v>
          </cell>
          <cell r="M252">
            <v>243</v>
          </cell>
          <cell r="N252">
            <v>243</v>
          </cell>
          <cell r="O252">
            <v>243</v>
          </cell>
          <cell r="P252">
            <v>243</v>
          </cell>
        </row>
        <row r="253">
          <cell r="A253">
            <v>244</v>
          </cell>
          <cell r="B253" t="str">
            <v>RANDOLPH</v>
          </cell>
          <cell r="C253">
            <v>244</v>
          </cell>
          <cell r="D253">
            <v>244</v>
          </cell>
          <cell r="E253">
            <v>244</v>
          </cell>
          <cell r="F253">
            <v>244</v>
          </cell>
          <cell r="G253">
            <v>244</v>
          </cell>
          <cell r="H253">
            <v>244</v>
          </cell>
          <cell r="I253">
            <v>244</v>
          </cell>
          <cell r="J253">
            <v>244</v>
          </cell>
          <cell r="K253">
            <v>244</v>
          </cell>
          <cell r="L253">
            <v>244</v>
          </cell>
          <cell r="M253">
            <v>244</v>
          </cell>
          <cell r="N253">
            <v>244</v>
          </cell>
          <cell r="O253">
            <v>244</v>
          </cell>
          <cell r="P253">
            <v>244</v>
          </cell>
        </row>
        <row r="254">
          <cell r="A254">
            <v>245</v>
          </cell>
          <cell r="B254" t="str">
            <v>RAYNHAM</v>
          </cell>
          <cell r="C254">
            <v>625</v>
          </cell>
          <cell r="D254">
            <v>625</v>
          </cell>
          <cell r="E254">
            <v>625</v>
          </cell>
          <cell r="F254">
            <v>625</v>
          </cell>
          <cell r="G254">
            <v>625</v>
          </cell>
          <cell r="H254">
            <v>625</v>
          </cell>
          <cell r="I254">
            <v>625</v>
          </cell>
          <cell r="J254">
            <v>625</v>
          </cell>
          <cell r="K254">
            <v>625</v>
          </cell>
          <cell r="L254">
            <v>625</v>
          </cell>
          <cell r="M254">
            <v>625</v>
          </cell>
          <cell r="N254">
            <v>625</v>
          </cell>
          <cell r="O254">
            <v>625</v>
          </cell>
          <cell r="P254">
            <v>625</v>
          </cell>
        </row>
        <row r="255">
          <cell r="A255">
            <v>246</v>
          </cell>
          <cell r="B255" t="str">
            <v>READING</v>
          </cell>
          <cell r="C255">
            <v>246</v>
          </cell>
          <cell r="D255">
            <v>246</v>
          </cell>
          <cell r="E255">
            <v>246</v>
          </cell>
          <cell r="F255">
            <v>246</v>
          </cell>
          <cell r="G255">
            <v>246</v>
          </cell>
          <cell r="H255">
            <v>246</v>
          </cell>
          <cell r="I255">
            <v>246</v>
          </cell>
          <cell r="J255">
            <v>246</v>
          </cell>
          <cell r="K255">
            <v>246</v>
          </cell>
          <cell r="L255">
            <v>246</v>
          </cell>
          <cell r="M255">
            <v>246</v>
          </cell>
          <cell r="N255">
            <v>246</v>
          </cell>
          <cell r="O255">
            <v>246</v>
          </cell>
          <cell r="P255">
            <v>246</v>
          </cell>
        </row>
        <row r="256">
          <cell r="A256">
            <v>247</v>
          </cell>
          <cell r="B256" t="str">
            <v>REHOBOTH</v>
          </cell>
          <cell r="C256">
            <v>650</v>
          </cell>
          <cell r="D256">
            <v>650</v>
          </cell>
          <cell r="E256">
            <v>650</v>
          </cell>
          <cell r="F256">
            <v>650</v>
          </cell>
          <cell r="G256">
            <v>650</v>
          </cell>
          <cell r="H256">
            <v>650</v>
          </cell>
          <cell r="I256">
            <v>650</v>
          </cell>
          <cell r="J256">
            <v>650</v>
          </cell>
          <cell r="K256">
            <v>650</v>
          </cell>
          <cell r="L256">
            <v>650</v>
          </cell>
          <cell r="M256">
            <v>650</v>
          </cell>
          <cell r="N256">
            <v>650</v>
          </cell>
          <cell r="O256">
            <v>650</v>
          </cell>
          <cell r="P256">
            <v>650</v>
          </cell>
        </row>
        <row r="257">
          <cell r="A257">
            <v>248</v>
          </cell>
          <cell r="B257" t="str">
            <v>REVERE</v>
          </cell>
          <cell r="C257">
            <v>248</v>
          </cell>
          <cell r="D257">
            <v>248</v>
          </cell>
          <cell r="E257">
            <v>248</v>
          </cell>
          <cell r="F257">
            <v>248</v>
          </cell>
          <cell r="G257">
            <v>248</v>
          </cell>
          <cell r="H257">
            <v>248</v>
          </cell>
          <cell r="I257">
            <v>248</v>
          </cell>
          <cell r="J257">
            <v>248</v>
          </cell>
          <cell r="K257">
            <v>248</v>
          </cell>
          <cell r="L257">
            <v>248</v>
          </cell>
          <cell r="M257">
            <v>248</v>
          </cell>
          <cell r="N257">
            <v>248</v>
          </cell>
          <cell r="O257">
            <v>248</v>
          </cell>
          <cell r="P257">
            <v>248</v>
          </cell>
        </row>
        <row r="258">
          <cell r="A258">
            <v>249</v>
          </cell>
          <cell r="B258" t="str">
            <v>RICHMOND</v>
          </cell>
          <cell r="C258">
            <v>249</v>
          </cell>
          <cell r="D258">
            <v>249</v>
          </cell>
          <cell r="E258">
            <v>249</v>
          </cell>
          <cell r="F258">
            <v>249</v>
          </cell>
          <cell r="G258">
            <v>249</v>
          </cell>
          <cell r="H258">
            <v>249</v>
          </cell>
          <cell r="I258">
            <v>249</v>
          </cell>
          <cell r="J258">
            <v>249</v>
          </cell>
          <cell r="K258">
            <v>249</v>
          </cell>
          <cell r="L258">
            <v>249</v>
          </cell>
          <cell r="M258">
            <v>249</v>
          </cell>
          <cell r="N258">
            <v>249</v>
          </cell>
          <cell r="O258">
            <v>249</v>
          </cell>
          <cell r="P258">
            <v>249</v>
          </cell>
        </row>
        <row r="259">
          <cell r="A259">
            <v>250</v>
          </cell>
          <cell r="B259" t="str">
            <v>ROCHESTER</v>
          </cell>
          <cell r="C259">
            <v>250</v>
          </cell>
          <cell r="D259">
            <v>250</v>
          </cell>
          <cell r="E259">
            <v>250</v>
          </cell>
          <cell r="F259">
            <v>250</v>
          </cell>
          <cell r="G259">
            <v>250</v>
          </cell>
          <cell r="H259">
            <v>250</v>
          </cell>
          <cell r="I259">
            <v>250</v>
          </cell>
          <cell r="J259">
            <v>250</v>
          </cell>
          <cell r="K259">
            <v>740</v>
          </cell>
          <cell r="L259">
            <v>740</v>
          </cell>
          <cell r="M259">
            <v>740</v>
          </cell>
          <cell r="N259">
            <v>740</v>
          </cell>
          <cell r="O259">
            <v>740</v>
          </cell>
          <cell r="P259">
            <v>740</v>
          </cell>
        </row>
        <row r="260">
          <cell r="A260">
            <v>251</v>
          </cell>
          <cell r="B260" t="str">
            <v>ROCKLAND</v>
          </cell>
          <cell r="C260">
            <v>251</v>
          </cell>
          <cell r="D260">
            <v>251</v>
          </cell>
          <cell r="E260">
            <v>251</v>
          </cell>
          <cell r="F260">
            <v>251</v>
          </cell>
          <cell r="G260">
            <v>251</v>
          </cell>
          <cell r="H260">
            <v>251</v>
          </cell>
          <cell r="I260">
            <v>251</v>
          </cell>
          <cell r="J260">
            <v>251</v>
          </cell>
          <cell r="K260">
            <v>251</v>
          </cell>
          <cell r="L260">
            <v>251</v>
          </cell>
          <cell r="M260">
            <v>251</v>
          </cell>
          <cell r="N260">
            <v>251</v>
          </cell>
          <cell r="O260">
            <v>251</v>
          </cell>
          <cell r="P260">
            <v>251</v>
          </cell>
        </row>
        <row r="261">
          <cell r="A261">
            <v>252</v>
          </cell>
          <cell r="B261" t="str">
            <v>ROCKPORT</v>
          </cell>
          <cell r="C261">
            <v>252</v>
          </cell>
          <cell r="D261">
            <v>252</v>
          </cell>
          <cell r="E261">
            <v>252</v>
          </cell>
          <cell r="F261">
            <v>252</v>
          </cell>
          <cell r="G261">
            <v>252</v>
          </cell>
          <cell r="H261">
            <v>252</v>
          </cell>
          <cell r="I261">
            <v>252</v>
          </cell>
          <cell r="J261">
            <v>252</v>
          </cell>
          <cell r="K261">
            <v>252</v>
          </cell>
          <cell r="L261">
            <v>252</v>
          </cell>
          <cell r="M261">
            <v>252</v>
          </cell>
          <cell r="N261">
            <v>252</v>
          </cell>
          <cell r="O261">
            <v>252</v>
          </cell>
          <cell r="P261">
            <v>252</v>
          </cell>
        </row>
        <row r="262">
          <cell r="A262">
            <v>253</v>
          </cell>
          <cell r="B262" t="str">
            <v>ROWE</v>
          </cell>
          <cell r="C262">
            <v>253</v>
          </cell>
          <cell r="D262">
            <v>253</v>
          </cell>
          <cell r="E262">
            <v>253</v>
          </cell>
          <cell r="F262">
            <v>253</v>
          </cell>
          <cell r="G262">
            <v>253</v>
          </cell>
          <cell r="H262">
            <v>253</v>
          </cell>
          <cell r="I262">
            <v>253</v>
          </cell>
          <cell r="J262">
            <v>253</v>
          </cell>
          <cell r="K262">
            <v>253</v>
          </cell>
          <cell r="L262">
            <v>253</v>
          </cell>
          <cell r="M262">
            <v>253</v>
          </cell>
          <cell r="N262">
            <v>253</v>
          </cell>
          <cell r="O262">
            <v>253</v>
          </cell>
          <cell r="P262">
            <v>253</v>
          </cell>
        </row>
        <row r="263">
          <cell r="A263">
            <v>254</v>
          </cell>
          <cell r="B263" t="str">
            <v>ROWLEY</v>
          </cell>
          <cell r="C263">
            <v>773</v>
          </cell>
          <cell r="D263">
            <v>773</v>
          </cell>
          <cell r="E263">
            <v>773</v>
          </cell>
          <cell r="F263">
            <v>773</v>
          </cell>
          <cell r="G263">
            <v>773</v>
          </cell>
          <cell r="H263">
            <v>773</v>
          </cell>
          <cell r="I263">
            <v>773</v>
          </cell>
          <cell r="J263">
            <v>773</v>
          </cell>
          <cell r="K263">
            <v>773</v>
          </cell>
          <cell r="L263">
            <v>773</v>
          </cell>
          <cell r="M263">
            <v>773</v>
          </cell>
          <cell r="N263">
            <v>773</v>
          </cell>
          <cell r="O263">
            <v>773</v>
          </cell>
          <cell r="P263">
            <v>773</v>
          </cell>
        </row>
        <row r="264">
          <cell r="A264">
            <v>255</v>
          </cell>
          <cell r="B264" t="str">
            <v>ROYALSTON</v>
          </cell>
          <cell r="C264">
            <v>615</v>
          </cell>
          <cell r="D264">
            <v>615</v>
          </cell>
          <cell r="E264">
            <v>615</v>
          </cell>
          <cell r="F264">
            <v>615</v>
          </cell>
          <cell r="G264">
            <v>615</v>
          </cell>
          <cell r="H264">
            <v>615</v>
          </cell>
          <cell r="I264">
            <v>615</v>
          </cell>
          <cell r="J264">
            <v>615</v>
          </cell>
          <cell r="K264">
            <v>615</v>
          </cell>
          <cell r="L264">
            <v>615</v>
          </cell>
          <cell r="M264">
            <v>615</v>
          </cell>
          <cell r="N264">
            <v>615</v>
          </cell>
          <cell r="O264">
            <v>615</v>
          </cell>
          <cell r="P264">
            <v>615</v>
          </cell>
        </row>
        <row r="265">
          <cell r="A265">
            <v>256</v>
          </cell>
          <cell r="B265" t="str">
            <v>RUSSELL</v>
          </cell>
          <cell r="C265">
            <v>672</v>
          </cell>
          <cell r="D265">
            <v>672</v>
          </cell>
          <cell r="E265">
            <v>672</v>
          </cell>
          <cell r="F265">
            <v>672</v>
          </cell>
          <cell r="G265">
            <v>672</v>
          </cell>
          <cell r="H265">
            <v>672</v>
          </cell>
          <cell r="I265">
            <v>672</v>
          </cell>
          <cell r="J265">
            <v>672</v>
          </cell>
          <cell r="K265">
            <v>672</v>
          </cell>
          <cell r="L265">
            <v>672</v>
          </cell>
          <cell r="M265">
            <v>672</v>
          </cell>
          <cell r="N265">
            <v>672</v>
          </cell>
          <cell r="O265">
            <v>672</v>
          </cell>
          <cell r="P265">
            <v>672</v>
          </cell>
        </row>
        <row r="266">
          <cell r="A266">
            <v>257</v>
          </cell>
          <cell r="B266" t="str">
            <v>RUTLAND</v>
          </cell>
          <cell r="C266">
            <v>775</v>
          </cell>
          <cell r="D266">
            <v>775</v>
          </cell>
          <cell r="E266">
            <v>775</v>
          </cell>
          <cell r="F266">
            <v>775</v>
          </cell>
          <cell r="G266">
            <v>775</v>
          </cell>
          <cell r="H266">
            <v>775</v>
          </cell>
          <cell r="I266">
            <v>775</v>
          </cell>
          <cell r="J266">
            <v>775</v>
          </cell>
          <cell r="K266">
            <v>775</v>
          </cell>
          <cell r="L266">
            <v>775</v>
          </cell>
          <cell r="M266">
            <v>775</v>
          </cell>
          <cell r="N266">
            <v>775</v>
          </cell>
          <cell r="O266">
            <v>775</v>
          </cell>
          <cell r="P266">
            <v>775</v>
          </cell>
        </row>
        <row r="267">
          <cell r="A267">
            <v>258</v>
          </cell>
          <cell r="B267" t="str">
            <v>SALEM</v>
          </cell>
          <cell r="C267">
            <v>258</v>
          </cell>
          <cell r="D267">
            <v>258</v>
          </cell>
          <cell r="E267">
            <v>258</v>
          </cell>
          <cell r="F267">
            <v>258</v>
          </cell>
          <cell r="G267">
            <v>258</v>
          </cell>
          <cell r="H267">
            <v>258</v>
          </cell>
          <cell r="I267">
            <v>258</v>
          </cell>
          <cell r="J267">
            <v>258</v>
          </cell>
          <cell r="K267">
            <v>258</v>
          </cell>
          <cell r="L267">
            <v>258</v>
          </cell>
          <cell r="M267">
            <v>258</v>
          </cell>
          <cell r="N267">
            <v>258</v>
          </cell>
          <cell r="O267">
            <v>258</v>
          </cell>
          <cell r="P267">
            <v>258</v>
          </cell>
        </row>
        <row r="268">
          <cell r="A268">
            <v>259</v>
          </cell>
          <cell r="B268" t="str">
            <v>SALISBURY</v>
          </cell>
          <cell r="C268">
            <v>773</v>
          </cell>
          <cell r="D268">
            <v>773</v>
          </cell>
          <cell r="E268">
            <v>773</v>
          </cell>
          <cell r="F268">
            <v>773</v>
          </cell>
          <cell r="G268">
            <v>773</v>
          </cell>
          <cell r="H268">
            <v>773</v>
          </cell>
          <cell r="I268">
            <v>773</v>
          </cell>
          <cell r="J268">
            <v>773</v>
          </cell>
          <cell r="K268">
            <v>773</v>
          </cell>
          <cell r="L268">
            <v>773</v>
          </cell>
          <cell r="M268">
            <v>773</v>
          </cell>
          <cell r="N268">
            <v>773</v>
          </cell>
          <cell r="O268">
            <v>773</v>
          </cell>
          <cell r="P268">
            <v>773</v>
          </cell>
        </row>
        <row r="269">
          <cell r="A269">
            <v>260</v>
          </cell>
          <cell r="B269" t="str">
            <v>SANDISFIELD</v>
          </cell>
          <cell r="C269">
            <v>662</v>
          </cell>
          <cell r="D269">
            <v>662</v>
          </cell>
          <cell r="E269">
            <v>662</v>
          </cell>
          <cell r="F269">
            <v>662</v>
          </cell>
          <cell r="G269">
            <v>662</v>
          </cell>
          <cell r="H269">
            <v>662</v>
          </cell>
          <cell r="I269">
            <v>662</v>
          </cell>
          <cell r="J269">
            <v>662</v>
          </cell>
          <cell r="K269">
            <v>662</v>
          </cell>
          <cell r="L269">
            <v>662</v>
          </cell>
          <cell r="M269">
            <v>662</v>
          </cell>
          <cell r="N269">
            <v>662</v>
          </cell>
          <cell r="O269">
            <v>662</v>
          </cell>
          <cell r="P269">
            <v>662</v>
          </cell>
        </row>
        <row r="270">
          <cell r="A270">
            <v>261</v>
          </cell>
          <cell r="B270" t="str">
            <v>SANDWICH</v>
          </cell>
          <cell r="C270">
            <v>261</v>
          </cell>
          <cell r="D270">
            <v>261</v>
          </cell>
          <cell r="E270">
            <v>261</v>
          </cell>
          <cell r="F270">
            <v>261</v>
          </cell>
          <cell r="G270">
            <v>261</v>
          </cell>
          <cell r="H270">
            <v>261</v>
          </cell>
          <cell r="I270">
            <v>261</v>
          </cell>
          <cell r="J270">
            <v>261</v>
          </cell>
          <cell r="K270">
            <v>261</v>
          </cell>
          <cell r="L270">
            <v>261</v>
          </cell>
          <cell r="M270">
            <v>261</v>
          </cell>
          <cell r="N270">
            <v>261</v>
          </cell>
          <cell r="O270">
            <v>261</v>
          </cell>
          <cell r="P270">
            <v>261</v>
          </cell>
        </row>
        <row r="271">
          <cell r="A271">
            <v>262</v>
          </cell>
          <cell r="B271" t="str">
            <v>SAUGUS</v>
          </cell>
          <cell r="C271">
            <v>262</v>
          </cell>
          <cell r="D271">
            <v>262</v>
          </cell>
          <cell r="E271">
            <v>262</v>
          </cell>
          <cell r="F271">
            <v>262</v>
          </cell>
          <cell r="G271">
            <v>262</v>
          </cell>
          <cell r="H271">
            <v>262</v>
          </cell>
          <cell r="I271">
            <v>262</v>
          </cell>
          <cell r="J271">
            <v>262</v>
          </cell>
          <cell r="K271">
            <v>262</v>
          </cell>
          <cell r="L271">
            <v>262</v>
          </cell>
          <cell r="M271">
            <v>262</v>
          </cell>
          <cell r="N271">
            <v>262</v>
          </cell>
          <cell r="O271">
            <v>262</v>
          </cell>
          <cell r="P271">
            <v>262</v>
          </cell>
        </row>
        <row r="272">
          <cell r="A272">
            <v>263</v>
          </cell>
          <cell r="B272" t="str">
            <v>SAVOY</v>
          </cell>
          <cell r="C272">
            <v>263</v>
          </cell>
          <cell r="D272">
            <v>263</v>
          </cell>
          <cell r="E272">
            <v>263</v>
          </cell>
          <cell r="F272">
            <v>263</v>
          </cell>
          <cell r="G272">
            <v>263</v>
          </cell>
          <cell r="H272">
            <v>263</v>
          </cell>
          <cell r="I272">
            <v>263</v>
          </cell>
          <cell r="J272">
            <v>263</v>
          </cell>
          <cell r="K272">
            <v>263</v>
          </cell>
          <cell r="L272">
            <v>263</v>
          </cell>
          <cell r="M272">
            <v>263</v>
          </cell>
          <cell r="N272">
            <v>263</v>
          </cell>
          <cell r="O272">
            <v>263</v>
          </cell>
          <cell r="P272">
            <v>263</v>
          </cell>
        </row>
        <row r="273">
          <cell r="A273">
            <v>264</v>
          </cell>
          <cell r="B273" t="str">
            <v>SCITUATE</v>
          </cell>
          <cell r="C273">
            <v>264</v>
          </cell>
          <cell r="D273">
            <v>264</v>
          </cell>
          <cell r="E273">
            <v>264</v>
          </cell>
          <cell r="F273">
            <v>264</v>
          </cell>
          <cell r="G273">
            <v>264</v>
          </cell>
          <cell r="H273">
            <v>264</v>
          </cell>
          <cell r="I273">
            <v>264</v>
          </cell>
          <cell r="J273">
            <v>264</v>
          </cell>
          <cell r="K273">
            <v>264</v>
          </cell>
          <cell r="L273">
            <v>264</v>
          </cell>
          <cell r="M273">
            <v>264</v>
          </cell>
          <cell r="N273">
            <v>264</v>
          </cell>
          <cell r="O273">
            <v>264</v>
          </cell>
          <cell r="P273">
            <v>264</v>
          </cell>
        </row>
        <row r="274">
          <cell r="A274">
            <v>265</v>
          </cell>
          <cell r="B274" t="str">
            <v>SEEKONK</v>
          </cell>
          <cell r="C274">
            <v>265</v>
          </cell>
          <cell r="D274">
            <v>265</v>
          </cell>
          <cell r="E274">
            <v>265</v>
          </cell>
          <cell r="F274">
            <v>265</v>
          </cell>
          <cell r="G274">
            <v>265</v>
          </cell>
          <cell r="H274">
            <v>265</v>
          </cell>
          <cell r="I274">
            <v>265</v>
          </cell>
          <cell r="J274">
            <v>265</v>
          </cell>
          <cell r="K274">
            <v>265</v>
          </cell>
          <cell r="L274">
            <v>265</v>
          </cell>
          <cell r="M274">
            <v>265</v>
          </cell>
          <cell r="N274">
            <v>265</v>
          </cell>
          <cell r="O274">
            <v>265</v>
          </cell>
          <cell r="P274">
            <v>265</v>
          </cell>
        </row>
        <row r="275">
          <cell r="A275">
            <v>266</v>
          </cell>
          <cell r="B275" t="str">
            <v>SHARON</v>
          </cell>
          <cell r="C275">
            <v>266</v>
          </cell>
          <cell r="D275">
            <v>266</v>
          </cell>
          <cell r="E275">
            <v>266</v>
          </cell>
          <cell r="F275">
            <v>266</v>
          </cell>
          <cell r="G275">
            <v>266</v>
          </cell>
          <cell r="H275">
            <v>266</v>
          </cell>
          <cell r="I275">
            <v>266</v>
          </cell>
          <cell r="J275">
            <v>266</v>
          </cell>
          <cell r="K275">
            <v>266</v>
          </cell>
          <cell r="L275">
            <v>266</v>
          </cell>
          <cell r="M275">
            <v>266</v>
          </cell>
          <cell r="N275">
            <v>266</v>
          </cell>
          <cell r="O275">
            <v>266</v>
          </cell>
          <cell r="P275">
            <v>266</v>
          </cell>
        </row>
        <row r="276">
          <cell r="A276">
            <v>267</v>
          </cell>
          <cell r="B276" t="str">
            <v>SHEFFIELD</v>
          </cell>
          <cell r="C276">
            <v>765</v>
          </cell>
          <cell r="D276">
            <v>765</v>
          </cell>
          <cell r="E276">
            <v>765</v>
          </cell>
          <cell r="F276">
            <v>765</v>
          </cell>
          <cell r="G276">
            <v>765</v>
          </cell>
          <cell r="H276">
            <v>765</v>
          </cell>
          <cell r="I276">
            <v>765</v>
          </cell>
          <cell r="J276">
            <v>765</v>
          </cell>
          <cell r="K276">
            <v>765</v>
          </cell>
          <cell r="L276">
            <v>765</v>
          </cell>
          <cell r="M276">
            <v>765</v>
          </cell>
          <cell r="N276">
            <v>765</v>
          </cell>
          <cell r="O276">
            <v>765</v>
          </cell>
          <cell r="P276">
            <v>765</v>
          </cell>
        </row>
        <row r="277">
          <cell r="A277">
            <v>268</v>
          </cell>
          <cell r="B277" t="str">
            <v>SHELBURNE</v>
          </cell>
          <cell r="C277">
            <v>717</v>
          </cell>
          <cell r="D277">
            <v>717</v>
          </cell>
          <cell r="E277">
            <v>717</v>
          </cell>
          <cell r="F277">
            <v>717</v>
          </cell>
          <cell r="G277">
            <v>717</v>
          </cell>
          <cell r="H277">
            <v>717</v>
          </cell>
          <cell r="I277">
            <v>717</v>
          </cell>
          <cell r="J277">
            <v>717</v>
          </cell>
          <cell r="K277">
            <v>717</v>
          </cell>
          <cell r="L277">
            <v>717</v>
          </cell>
          <cell r="M277">
            <v>717</v>
          </cell>
          <cell r="N277">
            <v>717</v>
          </cell>
          <cell r="O277">
            <v>717</v>
          </cell>
          <cell r="P277">
            <v>717</v>
          </cell>
        </row>
        <row r="278">
          <cell r="A278">
            <v>269</v>
          </cell>
          <cell r="B278" t="str">
            <v>SHERBORN</v>
          </cell>
          <cell r="C278">
            <v>269</v>
          </cell>
          <cell r="D278">
            <v>269</v>
          </cell>
          <cell r="E278">
            <v>269</v>
          </cell>
          <cell r="F278">
            <v>269</v>
          </cell>
          <cell r="G278">
            <v>269</v>
          </cell>
          <cell r="H278">
            <v>269</v>
          </cell>
          <cell r="I278">
            <v>269</v>
          </cell>
          <cell r="J278">
            <v>655</v>
          </cell>
          <cell r="K278">
            <v>655</v>
          </cell>
          <cell r="L278">
            <v>655</v>
          </cell>
          <cell r="M278">
            <v>655</v>
          </cell>
          <cell r="N278">
            <v>655</v>
          </cell>
          <cell r="O278">
            <v>655</v>
          </cell>
          <cell r="P278">
            <v>655</v>
          </cell>
        </row>
        <row r="279">
          <cell r="A279">
            <v>270</v>
          </cell>
          <cell r="B279" t="str">
            <v>SHIRLEY</v>
          </cell>
          <cell r="C279">
            <v>616</v>
          </cell>
          <cell r="D279">
            <v>616</v>
          </cell>
          <cell r="E279">
            <v>616</v>
          </cell>
          <cell r="F279">
            <v>616</v>
          </cell>
          <cell r="G279">
            <v>616</v>
          </cell>
          <cell r="H279">
            <v>616</v>
          </cell>
          <cell r="I279">
            <v>616</v>
          </cell>
          <cell r="J279">
            <v>616</v>
          </cell>
          <cell r="K279">
            <v>616</v>
          </cell>
          <cell r="L279">
            <v>616</v>
          </cell>
          <cell r="M279">
            <v>616</v>
          </cell>
          <cell r="N279">
            <v>616</v>
          </cell>
          <cell r="O279">
            <v>616</v>
          </cell>
          <cell r="P279">
            <v>616</v>
          </cell>
        </row>
        <row r="280">
          <cell r="A280">
            <v>271</v>
          </cell>
          <cell r="B280" t="str">
            <v>SHREWSBURY</v>
          </cell>
          <cell r="C280">
            <v>271</v>
          </cell>
          <cell r="D280">
            <v>271</v>
          </cell>
          <cell r="E280">
            <v>271</v>
          </cell>
          <cell r="F280">
            <v>271</v>
          </cell>
          <cell r="G280">
            <v>271</v>
          </cell>
          <cell r="H280">
            <v>271</v>
          </cell>
          <cell r="I280">
            <v>271</v>
          </cell>
          <cell r="J280">
            <v>271</v>
          </cell>
          <cell r="K280">
            <v>271</v>
          </cell>
          <cell r="L280">
            <v>271</v>
          </cell>
          <cell r="M280">
            <v>271</v>
          </cell>
          <cell r="N280">
            <v>271</v>
          </cell>
          <cell r="O280">
            <v>271</v>
          </cell>
          <cell r="P280">
            <v>271</v>
          </cell>
        </row>
        <row r="281">
          <cell r="A281">
            <v>272</v>
          </cell>
          <cell r="B281" t="str">
            <v>SHUTESBURY</v>
          </cell>
          <cell r="C281">
            <v>272</v>
          </cell>
          <cell r="D281">
            <v>272</v>
          </cell>
          <cell r="E281">
            <v>272</v>
          </cell>
          <cell r="F281">
            <v>272</v>
          </cell>
          <cell r="G281">
            <v>272</v>
          </cell>
          <cell r="H281">
            <v>272</v>
          </cell>
          <cell r="I281">
            <v>272</v>
          </cell>
          <cell r="J281">
            <v>272</v>
          </cell>
          <cell r="K281">
            <v>605</v>
          </cell>
          <cell r="L281">
            <v>605</v>
          </cell>
          <cell r="M281">
            <v>605</v>
          </cell>
          <cell r="N281">
            <v>605</v>
          </cell>
          <cell r="O281">
            <v>605</v>
          </cell>
          <cell r="P281">
            <v>605</v>
          </cell>
        </row>
        <row r="282">
          <cell r="A282">
            <v>273</v>
          </cell>
          <cell r="B282" t="str">
            <v>SOMERSET</v>
          </cell>
          <cell r="C282">
            <v>273</v>
          </cell>
          <cell r="D282">
            <v>273</v>
          </cell>
          <cell r="E282">
            <v>273</v>
          </cell>
          <cell r="F282">
            <v>273</v>
          </cell>
          <cell r="G282">
            <v>273</v>
          </cell>
          <cell r="H282">
            <v>273</v>
          </cell>
          <cell r="I282">
            <v>273</v>
          </cell>
          <cell r="J282">
            <v>273</v>
          </cell>
          <cell r="K282">
            <v>273</v>
          </cell>
          <cell r="L282">
            <v>273</v>
          </cell>
          <cell r="M282">
            <v>763</v>
          </cell>
          <cell r="N282">
            <v>763</v>
          </cell>
          <cell r="O282">
            <v>763</v>
          </cell>
          <cell r="P282">
            <v>763</v>
          </cell>
        </row>
        <row r="283">
          <cell r="A283">
            <v>274</v>
          </cell>
          <cell r="B283" t="str">
            <v>SOMERVILLE</v>
          </cell>
          <cell r="C283">
            <v>274</v>
          </cell>
          <cell r="D283">
            <v>274</v>
          </cell>
          <cell r="E283">
            <v>274</v>
          </cell>
          <cell r="F283">
            <v>274</v>
          </cell>
          <cell r="G283">
            <v>274</v>
          </cell>
          <cell r="H283">
            <v>274</v>
          </cell>
          <cell r="I283">
            <v>274</v>
          </cell>
          <cell r="J283">
            <v>274</v>
          </cell>
          <cell r="K283">
            <v>274</v>
          </cell>
          <cell r="L283">
            <v>274</v>
          </cell>
          <cell r="M283">
            <v>274</v>
          </cell>
          <cell r="N283">
            <v>274</v>
          </cell>
          <cell r="O283">
            <v>274</v>
          </cell>
          <cell r="P283">
            <v>274</v>
          </cell>
        </row>
        <row r="284">
          <cell r="A284">
            <v>275</v>
          </cell>
          <cell r="B284" t="str">
            <v>SOUTHAMPTON</v>
          </cell>
          <cell r="C284">
            <v>275</v>
          </cell>
          <cell r="D284">
            <v>275</v>
          </cell>
          <cell r="E284">
            <v>275</v>
          </cell>
          <cell r="F284">
            <v>275</v>
          </cell>
          <cell r="G284">
            <v>275</v>
          </cell>
          <cell r="H284">
            <v>275</v>
          </cell>
          <cell r="I284">
            <v>275</v>
          </cell>
          <cell r="J284">
            <v>275</v>
          </cell>
          <cell r="K284">
            <v>683</v>
          </cell>
          <cell r="L284">
            <v>683</v>
          </cell>
          <cell r="M284">
            <v>683</v>
          </cell>
          <cell r="N284">
            <v>683</v>
          </cell>
          <cell r="O284">
            <v>683</v>
          </cell>
          <cell r="P284">
            <v>683</v>
          </cell>
        </row>
        <row r="285">
          <cell r="A285">
            <v>276</v>
          </cell>
          <cell r="B285" t="str">
            <v>SOUTHBOROUGH</v>
          </cell>
          <cell r="C285">
            <v>276</v>
          </cell>
          <cell r="D285">
            <v>276</v>
          </cell>
          <cell r="E285">
            <v>276</v>
          </cell>
          <cell r="F285">
            <v>276</v>
          </cell>
          <cell r="G285">
            <v>276</v>
          </cell>
          <cell r="H285">
            <v>276</v>
          </cell>
          <cell r="I285">
            <v>276</v>
          </cell>
          <cell r="J285">
            <v>276</v>
          </cell>
          <cell r="K285">
            <v>276</v>
          </cell>
          <cell r="L285">
            <v>276</v>
          </cell>
          <cell r="M285">
            <v>730</v>
          </cell>
          <cell r="N285">
            <v>730</v>
          </cell>
          <cell r="O285">
            <v>730</v>
          </cell>
          <cell r="P285">
            <v>730</v>
          </cell>
        </row>
        <row r="286">
          <cell r="A286">
            <v>277</v>
          </cell>
          <cell r="B286" t="str">
            <v>SOUTHBRIDGE</v>
          </cell>
          <cell r="C286">
            <v>277</v>
          </cell>
          <cell r="D286">
            <v>277</v>
          </cell>
          <cell r="E286">
            <v>277</v>
          </cell>
          <cell r="F286">
            <v>277</v>
          </cell>
          <cell r="G286">
            <v>277</v>
          </cell>
          <cell r="H286">
            <v>277</v>
          </cell>
          <cell r="I286">
            <v>277</v>
          </cell>
          <cell r="J286">
            <v>277</v>
          </cell>
          <cell r="K286">
            <v>277</v>
          </cell>
          <cell r="L286">
            <v>277</v>
          </cell>
          <cell r="M286">
            <v>277</v>
          </cell>
          <cell r="N286">
            <v>277</v>
          </cell>
          <cell r="O286">
            <v>277</v>
          </cell>
          <cell r="P286">
            <v>277</v>
          </cell>
        </row>
        <row r="287">
          <cell r="A287">
            <v>278</v>
          </cell>
          <cell r="B287" t="str">
            <v>SOUTH HADLEY</v>
          </cell>
          <cell r="C287">
            <v>278</v>
          </cell>
          <cell r="D287">
            <v>278</v>
          </cell>
          <cell r="E287">
            <v>278</v>
          </cell>
          <cell r="F287">
            <v>278</v>
          </cell>
          <cell r="G287">
            <v>278</v>
          </cell>
          <cell r="H287">
            <v>278</v>
          </cell>
          <cell r="I287">
            <v>278</v>
          </cell>
          <cell r="J287">
            <v>278</v>
          </cell>
          <cell r="K287">
            <v>278</v>
          </cell>
          <cell r="L287">
            <v>278</v>
          </cell>
          <cell r="M287">
            <v>278</v>
          </cell>
          <cell r="N287">
            <v>278</v>
          </cell>
          <cell r="O287">
            <v>278</v>
          </cell>
          <cell r="P287">
            <v>278</v>
          </cell>
        </row>
        <row r="288">
          <cell r="A288">
            <v>279</v>
          </cell>
          <cell r="B288" t="str">
            <v>SOUTHWICK</v>
          </cell>
          <cell r="C288">
            <v>766</v>
          </cell>
          <cell r="D288">
            <v>766</v>
          </cell>
          <cell r="E288">
            <v>766</v>
          </cell>
          <cell r="F288">
            <v>766</v>
          </cell>
          <cell r="G288">
            <v>766</v>
          </cell>
          <cell r="H288">
            <v>766</v>
          </cell>
          <cell r="I288">
            <v>766</v>
          </cell>
          <cell r="J288">
            <v>766</v>
          </cell>
          <cell r="K288">
            <v>766</v>
          </cell>
          <cell r="L288">
            <v>766</v>
          </cell>
          <cell r="M288">
            <v>766</v>
          </cell>
          <cell r="N288">
            <v>766</v>
          </cell>
          <cell r="O288">
            <v>766</v>
          </cell>
          <cell r="P288">
            <v>766</v>
          </cell>
        </row>
        <row r="289">
          <cell r="A289">
            <v>280</v>
          </cell>
          <cell r="B289" t="str">
            <v>SPENCER</v>
          </cell>
          <cell r="C289">
            <v>767</v>
          </cell>
          <cell r="D289">
            <v>767</v>
          </cell>
          <cell r="E289">
            <v>767</v>
          </cell>
          <cell r="F289">
            <v>767</v>
          </cell>
          <cell r="G289">
            <v>767</v>
          </cell>
          <cell r="H289">
            <v>767</v>
          </cell>
          <cell r="I289">
            <v>767</v>
          </cell>
          <cell r="J289">
            <v>767</v>
          </cell>
          <cell r="K289">
            <v>767</v>
          </cell>
          <cell r="L289">
            <v>767</v>
          </cell>
          <cell r="M289">
            <v>767</v>
          </cell>
          <cell r="N289">
            <v>767</v>
          </cell>
          <cell r="O289">
            <v>767</v>
          </cell>
          <cell r="P289">
            <v>767</v>
          </cell>
        </row>
        <row r="290">
          <cell r="A290">
            <v>281</v>
          </cell>
          <cell r="B290" t="str">
            <v>SPRINGFIELD</v>
          </cell>
          <cell r="C290">
            <v>281</v>
          </cell>
          <cell r="D290">
            <v>281</v>
          </cell>
          <cell r="E290">
            <v>281</v>
          </cell>
          <cell r="F290">
            <v>281</v>
          </cell>
          <cell r="G290">
            <v>281</v>
          </cell>
          <cell r="H290">
            <v>281</v>
          </cell>
          <cell r="I290">
            <v>281</v>
          </cell>
          <cell r="J290">
            <v>281</v>
          </cell>
          <cell r="K290">
            <v>281</v>
          </cell>
          <cell r="L290">
            <v>281</v>
          </cell>
          <cell r="M290">
            <v>281</v>
          </cell>
          <cell r="N290">
            <v>281</v>
          </cell>
          <cell r="O290">
            <v>281</v>
          </cell>
          <cell r="P290">
            <v>281</v>
          </cell>
        </row>
        <row r="291">
          <cell r="A291">
            <v>282</v>
          </cell>
          <cell r="B291" t="str">
            <v>STERLING</v>
          </cell>
          <cell r="C291">
            <v>775</v>
          </cell>
          <cell r="D291">
            <v>775</v>
          </cell>
          <cell r="E291">
            <v>775</v>
          </cell>
          <cell r="F291">
            <v>775</v>
          </cell>
          <cell r="G291">
            <v>775</v>
          </cell>
          <cell r="H291">
            <v>775</v>
          </cell>
          <cell r="I291">
            <v>775</v>
          </cell>
          <cell r="J291">
            <v>775</v>
          </cell>
          <cell r="K291">
            <v>775</v>
          </cell>
          <cell r="L291">
            <v>775</v>
          </cell>
          <cell r="M291">
            <v>775</v>
          </cell>
          <cell r="N291">
            <v>775</v>
          </cell>
          <cell r="O291">
            <v>775</v>
          </cell>
          <cell r="P291">
            <v>775</v>
          </cell>
        </row>
        <row r="292">
          <cell r="A292">
            <v>283</v>
          </cell>
          <cell r="B292" t="str">
            <v>STOCKBRIDGE</v>
          </cell>
          <cell r="C292">
            <v>618</v>
          </cell>
          <cell r="D292">
            <v>618</v>
          </cell>
          <cell r="E292">
            <v>618</v>
          </cell>
          <cell r="F292">
            <v>618</v>
          </cell>
          <cell r="G292">
            <v>618</v>
          </cell>
          <cell r="H292">
            <v>618</v>
          </cell>
          <cell r="I292">
            <v>618</v>
          </cell>
          <cell r="J292">
            <v>618</v>
          </cell>
          <cell r="K292">
            <v>618</v>
          </cell>
          <cell r="L292">
            <v>618</v>
          </cell>
          <cell r="M292">
            <v>618</v>
          </cell>
          <cell r="N292">
            <v>618</v>
          </cell>
          <cell r="O292">
            <v>618</v>
          </cell>
          <cell r="P292">
            <v>618</v>
          </cell>
        </row>
        <row r="293">
          <cell r="A293">
            <v>284</v>
          </cell>
          <cell r="B293" t="str">
            <v>STONEHAM</v>
          </cell>
          <cell r="C293">
            <v>284</v>
          </cell>
          <cell r="D293">
            <v>284</v>
          </cell>
          <cell r="E293">
            <v>284</v>
          </cell>
          <cell r="F293">
            <v>284</v>
          </cell>
          <cell r="G293">
            <v>284</v>
          </cell>
          <cell r="H293">
            <v>284</v>
          </cell>
          <cell r="I293">
            <v>284</v>
          </cell>
          <cell r="J293">
            <v>284</v>
          </cell>
          <cell r="K293">
            <v>284</v>
          </cell>
          <cell r="L293">
            <v>284</v>
          </cell>
          <cell r="M293">
            <v>284</v>
          </cell>
          <cell r="N293">
            <v>284</v>
          </cell>
          <cell r="O293">
            <v>284</v>
          </cell>
          <cell r="P293">
            <v>284</v>
          </cell>
        </row>
        <row r="294">
          <cell r="A294">
            <v>285</v>
          </cell>
          <cell r="B294" t="str">
            <v>STOUGHTON</v>
          </cell>
          <cell r="C294">
            <v>285</v>
          </cell>
          <cell r="D294">
            <v>285</v>
          </cell>
          <cell r="E294">
            <v>285</v>
          </cell>
          <cell r="F294">
            <v>285</v>
          </cell>
          <cell r="G294">
            <v>285</v>
          </cell>
          <cell r="H294">
            <v>285</v>
          </cell>
          <cell r="I294">
            <v>285</v>
          </cell>
          <cell r="J294">
            <v>285</v>
          </cell>
          <cell r="K294">
            <v>285</v>
          </cell>
          <cell r="L294">
            <v>285</v>
          </cell>
          <cell r="M294">
            <v>285</v>
          </cell>
          <cell r="N294">
            <v>285</v>
          </cell>
          <cell r="O294">
            <v>285</v>
          </cell>
          <cell r="P294">
            <v>285</v>
          </cell>
        </row>
        <row r="295">
          <cell r="A295">
            <v>286</v>
          </cell>
          <cell r="B295" t="str">
            <v>STOW</v>
          </cell>
          <cell r="C295">
            <v>725</v>
          </cell>
          <cell r="D295">
            <v>725</v>
          </cell>
          <cell r="E295">
            <v>725</v>
          </cell>
          <cell r="F295">
            <v>725</v>
          </cell>
          <cell r="G295">
            <v>725</v>
          </cell>
          <cell r="H295">
            <v>725</v>
          </cell>
          <cell r="I295">
            <v>725</v>
          </cell>
          <cell r="J295">
            <v>725</v>
          </cell>
          <cell r="K295">
            <v>725</v>
          </cell>
          <cell r="L295">
            <v>725</v>
          </cell>
          <cell r="M295">
            <v>725</v>
          </cell>
          <cell r="N295">
            <v>725</v>
          </cell>
          <cell r="O295">
            <v>725</v>
          </cell>
          <cell r="P295">
            <v>725</v>
          </cell>
        </row>
        <row r="296">
          <cell r="A296">
            <v>287</v>
          </cell>
          <cell r="B296" t="str">
            <v>STURBRIDGE</v>
          </cell>
          <cell r="C296">
            <v>287</v>
          </cell>
          <cell r="D296">
            <v>287</v>
          </cell>
          <cell r="E296">
            <v>287</v>
          </cell>
          <cell r="F296">
            <v>287</v>
          </cell>
          <cell r="G296">
            <v>287</v>
          </cell>
          <cell r="H296">
            <v>287</v>
          </cell>
          <cell r="I296">
            <v>287</v>
          </cell>
          <cell r="J296">
            <v>287</v>
          </cell>
          <cell r="K296">
            <v>770</v>
          </cell>
          <cell r="L296">
            <v>770</v>
          </cell>
          <cell r="M296">
            <v>770</v>
          </cell>
          <cell r="N296">
            <v>770</v>
          </cell>
          <cell r="O296">
            <v>770</v>
          </cell>
          <cell r="P296">
            <v>770</v>
          </cell>
        </row>
        <row r="297">
          <cell r="A297">
            <v>288</v>
          </cell>
          <cell r="B297" t="str">
            <v>SUDBURY</v>
          </cell>
          <cell r="C297">
            <v>288</v>
          </cell>
          <cell r="D297">
            <v>288</v>
          </cell>
          <cell r="E297">
            <v>288</v>
          </cell>
          <cell r="F297">
            <v>288</v>
          </cell>
          <cell r="G297">
            <v>288</v>
          </cell>
          <cell r="H297">
            <v>288</v>
          </cell>
          <cell r="I297">
            <v>288</v>
          </cell>
          <cell r="J297">
            <v>288</v>
          </cell>
          <cell r="K297">
            <v>288</v>
          </cell>
          <cell r="L297">
            <v>288</v>
          </cell>
          <cell r="M297">
            <v>695</v>
          </cell>
          <cell r="N297">
            <v>695</v>
          </cell>
          <cell r="O297">
            <v>695</v>
          </cell>
          <cell r="P297">
            <v>695</v>
          </cell>
        </row>
        <row r="298">
          <cell r="A298">
            <v>289</v>
          </cell>
          <cell r="B298" t="str">
            <v>SUNDERLAND</v>
          </cell>
          <cell r="C298">
            <v>289</v>
          </cell>
          <cell r="D298">
            <v>289</v>
          </cell>
          <cell r="E298">
            <v>289</v>
          </cell>
          <cell r="F298">
            <v>289</v>
          </cell>
          <cell r="G298">
            <v>289</v>
          </cell>
          <cell r="H298">
            <v>289</v>
          </cell>
          <cell r="I298">
            <v>289</v>
          </cell>
          <cell r="J298">
            <v>289</v>
          </cell>
          <cell r="K298">
            <v>670</v>
          </cell>
          <cell r="L298">
            <v>670</v>
          </cell>
          <cell r="M298">
            <v>670</v>
          </cell>
          <cell r="N298">
            <v>670</v>
          </cell>
          <cell r="O298">
            <v>670</v>
          </cell>
          <cell r="P298">
            <v>670</v>
          </cell>
        </row>
        <row r="299">
          <cell r="A299">
            <v>290</v>
          </cell>
          <cell r="B299" t="str">
            <v>SUTTON</v>
          </cell>
          <cell r="C299">
            <v>290</v>
          </cell>
          <cell r="D299">
            <v>290</v>
          </cell>
          <cell r="E299">
            <v>290</v>
          </cell>
          <cell r="F299">
            <v>290</v>
          </cell>
          <cell r="G299">
            <v>290</v>
          </cell>
          <cell r="H299">
            <v>290</v>
          </cell>
          <cell r="I299">
            <v>290</v>
          </cell>
          <cell r="J299">
            <v>290</v>
          </cell>
          <cell r="K299">
            <v>290</v>
          </cell>
          <cell r="L299">
            <v>290</v>
          </cell>
          <cell r="M299">
            <v>290</v>
          </cell>
          <cell r="N299">
            <v>290</v>
          </cell>
          <cell r="O299">
            <v>290</v>
          </cell>
          <cell r="P299">
            <v>290</v>
          </cell>
        </row>
        <row r="300">
          <cell r="A300">
            <v>291</v>
          </cell>
          <cell r="B300" t="str">
            <v>SWAMPSCOTT</v>
          </cell>
          <cell r="C300">
            <v>291</v>
          </cell>
          <cell r="D300">
            <v>291</v>
          </cell>
          <cell r="E300">
            <v>291</v>
          </cell>
          <cell r="F300">
            <v>291</v>
          </cell>
          <cell r="G300">
            <v>291</v>
          </cell>
          <cell r="H300">
            <v>291</v>
          </cell>
          <cell r="I300">
            <v>291</v>
          </cell>
          <cell r="J300">
            <v>291</v>
          </cell>
          <cell r="K300">
            <v>291</v>
          </cell>
          <cell r="L300">
            <v>291</v>
          </cell>
          <cell r="M300">
            <v>291</v>
          </cell>
          <cell r="N300">
            <v>291</v>
          </cell>
          <cell r="O300">
            <v>291</v>
          </cell>
          <cell r="P300">
            <v>291</v>
          </cell>
        </row>
        <row r="301">
          <cell r="A301">
            <v>292</v>
          </cell>
          <cell r="B301" t="str">
            <v>SWANSEA</v>
          </cell>
          <cell r="C301">
            <v>292</v>
          </cell>
          <cell r="D301">
            <v>292</v>
          </cell>
          <cell r="E301">
            <v>292</v>
          </cell>
          <cell r="F301">
            <v>292</v>
          </cell>
          <cell r="G301">
            <v>292</v>
          </cell>
          <cell r="H301">
            <v>292</v>
          </cell>
          <cell r="I301">
            <v>292</v>
          </cell>
          <cell r="J301">
            <v>292</v>
          </cell>
          <cell r="K301">
            <v>292</v>
          </cell>
          <cell r="L301">
            <v>292</v>
          </cell>
          <cell r="M301">
            <v>292</v>
          </cell>
          <cell r="N301">
            <v>292</v>
          </cell>
          <cell r="O301">
            <v>292</v>
          </cell>
          <cell r="P301">
            <v>292</v>
          </cell>
        </row>
        <row r="302">
          <cell r="A302">
            <v>293</v>
          </cell>
          <cell r="B302" t="str">
            <v>TAUNTON</v>
          </cell>
          <cell r="C302">
            <v>293</v>
          </cell>
          <cell r="D302">
            <v>293</v>
          </cell>
          <cell r="E302">
            <v>293</v>
          </cell>
          <cell r="F302">
            <v>293</v>
          </cell>
          <cell r="G302">
            <v>293</v>
          </cell>
          <cell r="H302">
            <v>293</v>
          </cell>
          <cell r="I302">
            <v>293</v>
          </cell>
          <cell r="J302">
            <v>293</v>
          </cell>
          <cell r="K302">
            <v>293</v>
          </cell>
          <cell r="L302">
            <v>293</v>
          </cell>
          <cell r="M302">
            <v>293</v>
          </cell>
          <cell r="N302">
            <v>293</v>
          </cell>
          <cell r="O302">
            <v>293</v>
          </cell>
          <cell r="P302">
            <v>293</v>
          </cell>
        </row>
        <row r="303">
          <cell r="A303">
            <v>294</v>
          </cell>
          <cell r="B303" t="str">
            <v>TEMPLETON</v>
          </cell>
          <cell r="C303">
            <v>720</v>
          </cell>
          <cell r="D303">
            <v>720</v>
          </cell>
          <cell r="E303">
            <v>720</v>
          </cell>
          <cell r="F303">
            <v>720</v>
          </cell>
          <cell r="G303">
            <v>720</v>
          </cell>
          <cell r="H303">
            <v>720</v>
          </cell>
          <cell r="I303">
            <v>720</v>
          </cell>
          <cell r="J303">
            <v>720</v>
          </cell>
          <cell r="K303">
            <v>720</v>
          </cell>
          <cell r="L303">
            <v>720</v>
          </cell>
          <cell r="M303">
            <v>720</v>
          </cell>
          <cell r="N303">
            <v>720</v>
          </cell>
          <cell r="O303">
            <v>720</v>
          </cell>
          <cell r="P303">
            <v>720</v>
          </cell>
        </row>
        <row r="304">
          <cell r="A304">
            <v>295</v>
          </cell>
          <cell r="B304" t="str">
            <v>TEWKSBURY</v>
          </cell>
          <cell r="C304">
            <v>295</v>
          </cell>
          <cell r="D304">
            <v>295</v>
          </cell>
          <cell r="E304">
            <v>295</v>
          </cell>
          <cell r="F304">
            <v>295</v>
          </cell>
          <cell r="G304">
            <v>295</v>
          </cell>
          <cell r="H304">
            <v>295</v>
          </cell>
          <cell r="I304">
            <v>295</v>
          </cell>
          <cell r="J304">
            <v>295</v>
          </cell>
          <cell r="K304">
            <v>295</v>
          </cell>
          <cell r="L304">
            <v>295</v>
          </cell>
          <cell r="M304">
            <v>295</v>
          </cell>
          <cell r="N304">
            <v>295</v>
          </cell>
          <cell r="O304">
            <v>295</v>
          </cell>
          <cell r="P304">
            <v>295</v>
          </cell>
        </row>
        <row r="305">
          <cell r="A305">
            <v>296</v>
          </cell>
          <cell r="B305" t="str">
            <v>TISBURY</v>
          </cell>
          <cell r="C305">
            <v>296</v>
          </cell>
          <cell r="D305">
            <v>296</v>
          </cell>
          <cell r="E305">
            <v>296</v>
          </cell>
          <cell r="F305">
            <v>296</v>
          </cell>
          <cell r="G305">
            <v>296</v>
          </cell>
          <cell r="H305">
            <v>296</v>
          </cell>
          <cell r="I305">
            <v>296</v>
          </cell>
          <cell r="J305">
            <v>296</v>
          </cell>
          <cell r="K305">
            <v>296</v>
          </cell>
          <cell r="L305">
            <v>296</v>
          </cell>
          <cell r="M305">
            <v>700</v>
          </cell>
          <cell r="N305">
            <v>700</v>
          </cell>
          <cell r="O305">
            <v>700</v>
          </cell>
          <cell r="P305">
            <v>700</v>
          </cell>
        </row>
        <row r="306">
          <cell r="A306">
            <v>297</v>
          </cell>
          <cell r="B306" t="str">
            <v>TOLLAND</v>
          </cell>
          <cell r="C306">
            <v>766</v>
          </cell>
          <cell r="D306">
            <v>766</v>
          </cell>
          <cell r="E306">
            <v>766</v>
          </cell>
          <cell r="F306">
            <v>766</v>
          </cell>
          <cell r="G306">
            <v>766</v>
          </cell>
          <cell r="H306">
            <v>766</v>
          </cell>
          <cell r="I306">
            <v>766</v>
          </cell>
          <cell r="J306">
            <v>766</v>
          </cell>
          <cell r="K306">
            <v>766</v>
          </cell>
          <cell r="L306">
            <v>766</v>
          </cell>
          <cell r="M306">
            <v>766</v>
          </cell>
          <cell r="N306">
            <v>766</v>
          </cell>
          <cell r="O306">
            <v>766</v>
          </cell>
          <cell r="P306">
            <v>766</v>
          </cell>
        </row>
        <row r="307">
          <cell r="A307">
            <v>298</v>
          </cell>
          <cell r="B307" t="str">
            <v>TOPSFIELD</v>
          </cell>
          <cell r="C307">
            <v>298</v>
          </cell>
          <cell r="D307">
            <v>298</v>
          </cell>
          <cell r="E307">
            <v>298</v>
          </cell>
          <cell r="F307">
            <v>298</v>
          </cell>
          <cell r="G307">
            <v>298</v>
          </cell>
          <cell r="H307">
            <v>298</v>
          </cell>
          <cell r="I307">
            <v>298</v>
          </cell>
          <cell r="J307">
            <v>298</v>
          </cell>
          <cell r="K307">
            <v>705</v>
          </cell>
          <cell r="L307">
            <v>705</v>
          </cell>
          <cell r="M307">
            <v>705</v>
          </cell>
          <cell r="N307">
            <v>705</v>
          </cell>
          <cell r="O307">
            <v>705</v>
          </cell>
          <cell r="P307">
            <v>705</v>
          </cell>
        </row>
        <row r="308">
          <cell r="A308">
            <v>299</v>
          </cell>
          <cell r="B308" t="str">
            <v>TOWNSEND</v>
          </cell>
          <cell r="C308">
            <v>735</v>
          </cell>
          <cell r="D308">
            <v>735</v>
          </cell>
          <cell r="E308">
            <v>735</v>
          </cell>
          <cell r="F308">
            <v>735</v>
          </cell>
          <cell r="G308">
            <v>735</v>
          </cell>
          <cell r="H308">
            <v>735</v>
          </cell>
          <cell r="I308">
            <v>735</v>
          </cell>
          <cell r="J308">
            <v>735</v>
          </cell>
          <cell r="K308">
            <v>735</v>
          </cell>
          <cell r="L308">
            <v>735</v>
          </cell>
          <cell r="M308">
            <v>735</v>
          </cell>
          <cell r="N308">
            <v>735</v>
          </cell>
          <cell r="O308">
            <v>735</v>
          </cell>
          <cell r="P308">
            <v>735</v>
          </cell>
        </row>
        <row r="309">
          <cell r="A309">
            <v>300</v>
          </cell>
          <cell r="B309" t="str">
            <v>TRURO</v>
          </cell>
          <cell r="C309">
            <v>300</v>
          </cell>
          <cell r="D309">
            <v>300</v>
          </cell>
          <cell r="E309">
            <v>300</v>
          </cell>
          <cell r="F309">
            <v>300</v>
          </cell>
          <cell r="G309">
            <v>300</v>
          </cell>
          <cell r="H309">
            <v>300</v>
          </cell>
          <cell r="I309">
            <v>300</v>
          </cell>
          <cell r="J309">
            <v>300</v>
          </cell>
          <cell r="K309">
            <v>300</v>
          </cell>
          <cell r="L309">
            <v>300</v>
          </cell>
          <cell r="M309">
            <v>300</v>
          </cell>
          <cell r="N309">
            <v>300</v>
          </cell>
          <cell r="O309">
            <v>300</v>
          </cell>
          <cell r="P309">
            <v>300</v>
          </cell>
        </row>
        <row r="310">
          <cell r="A310">
            <v>301</v>
          </cell>
          <cell r="B310" t="str">
            <v>TYNGSBOROUGH</v>
          </cell>
          <cell r="C310">
            <v>301</v>
          </cell>
          <cell r="D310">
            <v>301</v>
          </cell>
          <cell r="E310">
            <v>301</v>
          </cell>
          <cell r="F310">
            <v>301</v>
          </cell>
          <cell r="G310">
            <v>301</v>
          </cell>
          <cell r="H310">
            <v>301</v>
          </cell>
          <cell r="I310">
            <v>301</v>
          </cell>
          <cell r="J310">
            <v>301</v>
          </cell>
          <cell r="K310">
            <v>301</v>
          </cell>
          <cell r="L310">
            <v>301</v>
          </cell>
          <cell r="M310">
            <v>301</v>
          </cell>
          <cell r="N310">
            <v>301</v>
          </cell>
          <cell r="O310">
            <v>301</v>
          </cell>
          <cell r="P310">
            <v>301</v>
          </cell>
        </row>
        <row r="311">
          <cell r="A311">
            <v>302</v>
          </cell>
          <cell r="B311" t="str">
            <v>TYRINGHAM</v>
          </cell>
          <cell r="C311">
            <v>302</v>
          </cell>
          <cell r="D311">
            <v>302</v>
          </cell>
          <cell r="E311">
            <v>302</v>
          </cell>
          <cell r="F311">
            <v>302</v>
          </cell>
          <cell r="G311">
            <v>302</v>
          </cell>
          <cell r="H311">
            <v>302</v>
          </cell>
          <cell r="I311">
            <v>302</v>
          </cell>
          <cell r="J311">
            <v>302</v>
          </cell>
          <cell r="K311">
            <v>302</v>
          </cell>
          <cell r="L311">
            <v>302</v>
          </cell>
          <cell r="M311">
            <v>302</v>
          </cell>
          <cell r="N311">
            <v>302</v>
          </cell>
          <cell r="O311">
            <v>302</v>
          </cell>
          <cell r="P311">
            <v>302</v>
          </cell>
        </row>
        <row r="312">
          <cell r="A312">
            <v>303</v>
          </cell>
          <cell r="B312" t="str">
            <v>UPTON</v>
          </cell>
          <cell r="C312">
            <v>710</v>
          </cell>
          <cell r="D312">
            <v>710</v>
          </cell>
          <cell r="E312">
            <v>710</v>
          </cell>
          <cell r="F312">
            <v>710</v>
          </cell>
          <cell r="G312">
            <v>710</v>
          </cell>
          <cell r="H312">
            <v>710</v>
          </cell>
          <cell r="I312">
            <v>710</v>
          </cell>
          <cell r="J312">
            <v>710</v>
          </cell>
          <cell r="K312">
            <v>710</v>
          </cell>
          <cell r="L312">
            <v>710</v>
          </cell>
          <cell r="M312">
            <v>710</v>
          </cell>
          <cell r="N312">
            <v>710</v>
          </cell>
          <cell r="O312">
            <v>710</v>
          </cell>
          <cell r="P312">
            <v>710</v>
          </cell>
        </row>
        <row r="313">
          <cell r="A313">
            <v>304</v>
          </cell>
          <cell r="B313" t="str">
            <v>UXBRIDGE</v>
          </cell>
          <cell r="C313">
            <v>304</v>
          </cell>
          <cell r="D313">
            <v>304</v>
          </cell>
          <cell r="E313">
            <v>304</v>
          </cell>
          <cell r="F313">
            <v>304</v>
          </cell>
          <cell r="G313">
            <v>304</v>
          </cell>
          <cell r="H313">
            <v>304</v>
          </cell>
          <cell r="I313">
            <v>304</v>
          </cell>
          <cell r="J313">
            <v>304</v>
          </cell>
          <cell r="K313">
            <v>304</v>
          </cell>
          <cell r="L313">
            <v>304</v>
          </cell>
          <cell r="M313">
            <v>304</v>
          </cell>
          <cell r="N313">
            <v>304</v>
          </cell>
          <cell r="O313">
            <v>304</v>
          </cell>
          <cell r="P313">
            <v>304</v>
          </cell>
        </row>
        <row r="314">
          <cell r="A314">
            <v>305</v>
          </cell>
          <cell r="B314" t="str">
            <v>WAKEFIELD</v>
          </cell>
          <cell r="C314">
            <v>305</v>
          </cell>
          <cell r="D314">
            <v>305</v>
          </cell>
          <cell r="E314">
            <v>305</v>
          </cell>
          <cell r="F314">
            <v>305</v>
          </cell>
          <cell r="G314">
            <v>305</v>
          </cell>
          <cell r="H314">
            <v>305</v>
          </cell>
          <cell r="I314">
            <v>305</v>
          </cell>
          <cell r="J314">
            <v>305</v>
          </cell>
          <cell r="K314">
            <v>305</v>
          </cell>
          <cell r="L314">
            <v>305</v>
          </cell>
          <cell r="M314">
            <v>305</v>
          </cell>
          <cell r="N314">
            <v>305</v>
          </cell>
          <cell r="O314">
            <v>305</v>
          </cell>
          <cell r="P314">
            <v>305</v>
          </cell>
        </row>
        <row r="315">
          <cell r="A315">
            <v>306</v>
          </cell>
          <cell r="B315" t="str">
            <v>WALES</v>
          </cell>
          <cell r="C315">
            <v>306</v>
          </cell>
          <cell r="D315">
            <v>306</v>
          </cell>
          <cell r="E315">
            <v>306</v>
          </cell>
          <cell r="F315">
            <v>306</v>
          </cell>
          <cell r="G315">
            <v>306</v>
          </cell>
          <cell r="H315">
            <v>306</v>
          </cell>
          <cell r="I315">
            <v>306</v>
          </cell>
          <cell r="J315">
            <v>306</v>
          </cell>
          <cell r="K315">
            <v>770</v>
          </cell>
          <cell r="L315">
            <v>770</v>
          </cell>
          <cell r="M315">
            <v>770</v>
          </cell>
          <cell r="N315">
            <v>770</v>
          </cell>
          <cell r="O315">
            <v>770</v>
          </cell>
          <cell r="P315">
            <v>770</v>
          </cell>
        </row>
        <row r="316">
          <cell r="A316">
            <v>307</v>
          </cell>
          <cell r="B316" t="str">
            <v>WALPOLE</v>
          </cell>
          <cell r="C316">
            <v>307</v>
          </cell>
          <cell r="D316">
            <v>307</v>
          </cell>
          <cell r="E316">
            <v>307</v>
          </cell>
          <cell r="F316">
            <v>307</v>
          </cell>
          <cell r="G316">
            <v>307</v>
          </cell>
          <cell r="H316">
            <v>307</v>
          </cell>
          <cell r="I316">
            <v>307</v>
          </cell>
          <cell r="J316">
            <v>307</v>
          </cell>
          <cell r="K316">
            <v>307</v>
          </cell>
          <cell r="L316">
            <v>307</v>
          </cell>
          <cell r="M316">
            <v>307</v>
          </cell>
          <cell r="N316">
            <v>307</v>
          </cell>
          <cell r="O316">
            <v>307</v>
          </cell>
          <cell r="P316">
            <v>307</v>
          </cell>
        </row>
        <row r="317">
          <cell r="A317">
            <v>308</v>
          </cell>
          <cell r="B317" t="str">
            <v>WALTHAM</v>
          </cell>
          <cell r="C317">
            <v>308</v>
          </cell>
          <cell r="D317">
            <v>308</v>
          </cell>
          <cell r="E317">
            <v>308</v>
          </cell>
          <cell r="F317">
            <v>308</v>
          </cell>
          <cell r="G317">
            <v>308</v>
          </cell>
          <cell r="H317">
            <v>308</v>
          </cell>
          <cell r="I317">
            <v>308</v>
          </cell>
          <cell r="J317">
            <v>308</v>
          </cell>
          <cell r="K317">
            <v>308</v>
          </cell>
          <cell r="L317">
            <v>308</v>
          </cell>
          <cell r="M317">
            <v>308</v>
          </cell>
          <cell r="N317">
            <v>308</v>
          </cell>
          <cell r="O317">
            <v>308</v>
          </cell>
          <cell r="P317">
            <v>308</v>
          </cell>
        </row>
        <row r="318">
          <cell r="A318">
            <v>309</v>
          </cell>
          <cell r="B318" t="str">
            <v>WARE</v>
          </cell>
          <cell r="C318">
            <v>309</v>
          </cell>
          <cell r="D318">
            <v>309</v>
          </cell>
          <cell r="E318">
            <v>309</v>
          </cell>
          <cell r="F318">
            <v>309</v>
          </cell>
          <cell r="G318">
            <v>309</v>
          </cell>
          <cell r="H318">
            <v>309</v>
          </cell>
          <cell r="I318">
            <v>309</v>
          </cell>
          <cell r="J318">
            <v>309</v>
          </cell>
          <cell r="K318">
            <v>309</v>
          </cell>
          <cell r="L318">
            <v>309</v>
          </cell>
          <cell r="M318">
            <v>309</v>
          </cell>
          <cell r="N318">
            <v>309</v>
          </cell>
          <cell r="O318">
            <v>309</v>
          </cell>
          <cell r="P318">
            <v>309</v>
          </cell>
        </row>
        <row r="319">
          <cell r="A319">
            <v>310</v>
          </cell>
          <cell r="B319" t="str">
            <v>WAREHAM</v>
          </cell>
          <cell r="C319">
            <v>310</v>
          </cell>
          <cell r="D319">
            <v>310</v>
          </cell>
          <cell r="E319">
            <v>310</v>
          </cell>
          <cell r="F319">
            <v>310</v>
          </cell>
          <cell r="G319">
            <v>310</v>
          </cell>
          <cell r="H319">
            <v>310</v>
          </cell>
          <cell r="I319">
            <v>310</v>
          </cell>
          <cell r="J319">
            <v>310</v>
          </cell>
          <cell r="K319">
            <v>310</v>
          </cell>
          <cell r="L319">
            <v>310</v>
          </cell>
          <cell r="M319">
            <v>310</v>
          </cell>
          <cell r="N319">
            <v>310</v>
          </cell>
          <cell r="O319">
            <v>310</v>
          </cell>
          <cell r="P319">
            <v>310</v>
          </cell>
        </row>
        <row r="320">
          <cell r="A320">
            <v>311</v>
          </cell>
          <cell r="B320" t="str">
            <v>WARREN</v>
          </cell>
          <cell r="C320">
            <v>778</v>
          </cell>
          <cell r="D320">
            <v>778</v>
          </cell>
          <cell r="E320">
            <v>778</v>
          </cell>
          <cell r="F320">
            <v>778</v>
          </cell>
          <cell r="G320">
            <v>778</v>
          </cell>
          <cell r="H320">
            <v>778</v>
          </cell>
          <cell r="I320">
            <v>778</v>
          </cell>
          <cell r="J320">
            <v>778</v>
          </cell>
          <cell r="K320">
            <v>778</v>
          </cell>
          <cell r="L320">
            <v>778</v>
          </cell>
          <cell r="M320">
            <v>778</v>
          </cell>
          <cell r="N320">
            <v>778</v>
          </cell>
          <cell r="O320">
            <v>778</v>
          </cell>
          <cell r="P320">
            <v>778</v>
          </cell>
        </row>
        <row r="321">
          <cell r="A321">
            <v>312</v>
          </cell>
          <cell r="B321" t="str">
            <v>WARWICK</v>
          </cell>
          <cell r="C321">
            <v>312</v>
          </cell>
          <cell r="D321">
            <v>312</v>
          </cell>
          <cell r="E321">
            <v>312</v>
          </cell>
          <cell r="F321">
            <v>312</v>
          </cell>
          <cell r="G321">
            <v>312</v>
          </cell>
          <cell r="H321">
            <v>312</v>
          </cell>
          <cell r="I321">
            <v>312</v>
          </cell>
          <cell r="J321">
            <v>312</v>
          </cell>
          <cell r="K321">
            <v>312</v>
          </cell>
          <cell r="L321">
            <v>312</v>
          </cell>
          <cell r="M321">
            <v>312</v>
          </cell>
          <cell r="N321">
            <v>312</v>
          </cell>
          <cell r="O321">
            <v>312</v>
          </cell>
          <cell r="P321">
            <v>312</v>
          </cell>
        </row>
        <row r="322">
          <cell r="A322">
            <v>313</v>
          </cell>
          <cell r="B322" t="str">
            <v>WASHINGTON</v>
          </cell>
          <cell r="C322">
            <v>635</v>
          </cell>
          <cell r="D322">
            <v>635</v>
          </cell>
          <cell r="E322">
            <v>635</v>
          </cell>
          <cell r="F322">
            <v>635</v>
          </cell>
          <cell r="G322">
            <v>635</v>
          </cell>
          <cell r="H322">
            <v>635</v>
          </cell>
          <cell r="I322">
            <v>635</v>
          </cell>
          <cell r="J322">
            <v>635</v>
          </cell>
          <cell r="K322">
            <v>635</v>
          </cell>
          <cell r="L322">
            <v>635</v>
          </cell>
          <cell r="M322">
            <v>635</v>
          </cell>
          <cell r="N322">
            <v>635</v>
          </cell>
          <cell r="O322">
            <v>635</v>
          </cell>
          <cell r="P322">
            <v>635</v>
          </cell>
        </row>
        <row r="323">
          <cell r="A323">
            <v>314</v>
          </cell>
          <cell r="B323" t="str">
            <v>WATERTOWN</v>
          </cell>
          <cell r="C323">
            <v>314</v>
          </cell>
          <cell r="D323">
            <v>314</v>
          </cell>
          <cell r="E323">
            <v>314</v>
          </cell>
          <cell r="F323">
            <v>314</v>
          </cell>
          <cell r="G323">
            <v>314</v>
          </cell>
          <cell r="H323">
            <v>314</v>
          </cell>
          <cell r="I323">
            <v>314</v>
          </cell>
          <cell r="J323">
            <v>314</v>
          </cell>
          <cell r="K323">
            <v>314</v>
          </cell>
          <cell r="L323">
            <v>314</v>
          </cell>
          <cell r="M323">
            <v>314</v>
          </cell>
          <cell r="N323">
            <v>314</v>
          </cell>
          <cell r="O323">
            <v>314</v>
          </cell>
          <cell r="P323">
            <v>314</v>
          </cell>
        </row>
        <row r="324">
          <cell r="A324">
            <v>315</v>
          </cell>
          <cell r="B324" t="str">
            <v>WAYLAND</v>
          </cell>
          <cell r="C324">
            <v>315</v>
          </cell>
          <cell r="D324">
            <v>315</v>
          </cell>
          <cell r="E324">
            <v>315</v>
          </cell>
          <cell r="F324">
            <v>315</v>
          </cell>
          <cell r="G324">
            <v>315</v>
          </cell>
          <cell r="H324">
            <v>315</v>
          </cell>
          <cell r="I324">
            <v>315</v>
          </cell>
          <cell r="J324">
            <v>315</v>
          </cell>
          <cell r="K324">
            <v>315</v>
          </cell>
          <cell r="L324">
            <v>315</v>
          </cell>
          <cell r="M324">
            <v>315</v>
          </cell>
          <cell r="N324">
            <v>315</v>
          </cell>
          <cell r="O324">
            <v>315</v>
          </cell>
          <cell r="P324">
            <v>315</v>
          </cell>
        </row>
        <row r="325">
          <cell r="A325">
            <v>316</v>
          </cell>
          <cell r="B325" t="str">
            <v>WEBSTER</v>
          </cell>
          <cell r="C325">
            <v>316</v>
          </cell>
          <cell r="D325">
            <v>316</v>
          </cell>
          <cell r="E325">
            <v>316</v>
          </cell>
          <cell r="F325">
            <v>316</v>
          </cell>
          <cell r="G325">
            <v>316</v>
          </cell>
          <cell r="H325">
            <v>316</v>
          </cell>
          <cell r="I325">
            <v>316</v>
          </cell>
          <cell r="J325">
            <v>316</v>
          </cell>
          <cell r="K325">
            <v>316</v>
          </cell>
          <cell r="L325">
            <v>316</v>
          </cell>
          <cell r="M325">
            <v>316</v>
          </cell>
          <cell r="N325">
            <v>316</v>
          </cell>
          <cell r="O325">
            <v>316</v>
          </cell>
          <cell r="P325">
            <v>316</v>
          </cell>
        </row>
        <row r="326">
          <cell r="A326">
            <v>317</v>
          </cell>
          <cell r="B326" t="str">
            <v>WELLESLEY</v>
          </cell>
          <cell r="C326">
            <v>317</v>
          </cell>
          <cell r="D326">
            <v>317</v>
          </cell>
          <cell r="E326">
            <v>317</v>
          </cell>
          <cell r="F326">
            <v>317</v>
          </cell>
          <cell r="G326">
            <v>317</v>
          </cell>
          <cell r="H326">
            <v>317</v>
          </cell>
          <cell r="I326">
            <v>317</v>
          </cell>
          <cell r="J326">
            <v>317</v>
          </cell>
          <cell r="K326">
            <v>317</v>
          </cell>
          <cell r="L326">
            <v>317</v>
          </cell>
          <cell r="M326">
            <v>317</v>
          </cell>
          <cell r="N326">
            <v>317</v>
          </cell>
          <cell r="O326">
            <v>317</v>
          </cell>
          <cell r="P326">
            <v>317</v>
          </cell>
        </row>
        <row r="327">
          <cell r="A327">
            <v>318</v>
          </cell>
          <cell r="B327" t="str">
            <v>WELLFLEET</v>
          </cell>
          <cell r="C327">
            <v>318</v>
          </cell>
          <cell r="D327">
            <v>318</v>
          </cell>
          <cell r="E327">
            <v>318</v>
          </cell>
          <cell r="F327">
            <v>318</v>
          </cell>
          <cell r="G327">
            <v>318</v>
          </cell>
          <cell r="H327">
            <v>318</v>
          </cell>
          <cell r="I327">
            <v>318</v>
          </cell>
          <cell r="J327">
            <v>660</v>
          </cell>
          <cell r="K327">
            <v>660</v>
          </cell>
          <cell r="L327">
            <v>660</v>
          </cell>
          <cell r="M327">
            <v>660</v>
          </cell>
          <cell r="N327">
            <v>660</v>
          </cell>
          <cell r="O327">
            <v>660</v>
          </cell>
          <cell r="P327">
            <v>660</v>
          </cell>
        </row>
        <row r="328">
          <cell r="A328">
            <v>319</v>
          </cell>
          <cell r="B328" t="str">
            <v>WENDELL</v>
          </cell>
          <cell r="C328">
            <v>728</v>
          </cell>
          <cell r="D328">
            <v>728</v>
          </cell>
          <cell r="E328">
            <v>728</v>
          </cell>
          <cell r="F328">
            <v>728</v>
          </cell>
          <cell r="G328">
            <v>728</v>
          </cell>
          <cell r="H328">
            <v>728</v>
          </cell>
          <cell r="I328">
            <v>728</v>
          </cell>
          <cell r="J328">
            <v>728</v>
          </cell>
          <cell r="K328">
            <v>755</v>
          </cell>
          <cell r="L328">
            <v>755</v>
          </cell>
          <cell r="M328">
            <v>755</v>
          </cell>
          <cell r="N328">
            <v>755</v>
          </cell>
          <cell r="O328">
            <v>755</v>
          </cell>
          <cell r="P328">
            <v>755</v>
          </cell>
        </row>
        <row r="329">
          <cell r="A329">
            <v>320</v>
          </cell>
          <cell r="B329" t="str">
            <v>WENHAM</v>
          </cell>
          <cell r="C329">
            <v>675</v>
          </cell>
          <cell r="D329">
            <v>675</v>
          </cell>
          <cell r="E329">
            <v>675</v>
          </cell>
          <cell r="F329">
            <v>675</v>
          </cell>
          <cell r="G329">
            <v>675</v>
          </cell>
          <cell r="H329">
            <v>675</v>
          </cell>
          <cell r="I329">
            <v>675</v>
          </cell>
          <cell r="J329">
            <v>675</v>
          </cell>
          <cell r="K329">
            <v>675</v>
          </cell>
          <cell r="L329">
            <v>675</v>
          </cell>
          <cell r="M329">
            <v>675</v>
          </cell>
          <cell r="N329">
            <v>675</v>
          </cell>
          <cell r="O329">
            <v>675</v>
          </cell>
          <cell r="P329">
            <v>675</v>
          </cell>
        </row>
        <row r="330">
          <cell r="A330">
            <v>321</v>
          </cell>
          <cell r="B330" t="str">
            <v>WESTBOROUGH</v>
          </cell>
          <cell r="C330">
            <v>321</v>
          </cell>
          <cell r="D330">
            <v>321</v>
          </cell>
          <cell r="E330">
            <v>321</v>
          </cell>
          <cell r="F330">
            <v>321</v>
          </cell>
          <cell r="G330">
            <v>321</v>
          </cell>
          <cell r="H330">
            <v>321</v>
          </cell>
          <cell r="I330">
            <v>321</v>
          </cell>
          <cell r="J330">
            <v>321</v>
          </cell>
          <cell r="K330">
            <v>321</v>
          </cell>
          <cell r="L330">
            <v>321</v>
          </cell>
          <cell r="M330">
            <v>321</v>
          </cell>
          <cell r="N330">
            <v>321</v>
          </cell>
          <cell r="O330">
            <v>321</v>
          </cell>
          <cell r="P330">
            <v>321</v>
          </cell>
        </row>
        <row r="331">
          <cell r="A331">
            <v>322</v>
          </cell>
          <cell r="B331" t="str">
            <v>WEST BOYLSTON</v>
          </cell>
          <cell r="C331">
            <v>322</v>
          </cell>
          <cell r="D331">
            <v>322</v>
          </cell>
          <cell r="E331">
            <v>322</v>
          </cell>
          <cell r="F331">
            <v>322</v>
          </cell>
          <cell r="G331">
            <v>322</v>
          </cell>
          <cell r="H331">
            <v>322</v>
          </cell>
          <cell r="I331">
            <v>322</v>
          </cell>
          <cell r="J331">
            <v>322</v>
          </cell>
          <cell r="K331">
            <v>322</v>
          </cell>
          <cell r="L331">
            <v>322</v>
          </cell>
          <cell r="M331">
            <v>322</v>
          </cell>
          <cell r="N331">
            <v>322</v>
          </cell>
          <cell r="O331">
            <v>322</v>
          </cell>
          <cell r="P331">
            <v>322</v>
          </cell>
        </row>
        <row r="332">
          <cell r="A332">
            <v>323</v>
          </cell>
          <cell r="B332" t="str">
            <v>WEST BRIDGEWATER</v>
          </cell>
          <cell r="C332">
            <v>323</v>
          </cell>
          <cell r="D332">
            <v>323</v>
          </cell>
          <cell r="E332">
            <v>323</v>
          </cell>
          <cell r="F332">
            <v>323</v>
          </cell>
          <cell r="G332">
            <v>323</v>
          </cell>
          <cell r="H332">
            <v>323</v>
          </cell>
          <cell r="I332">
            <v>323</v>
          </cell>
          <cell r="J332">
            <v>323</v>
          </cell>
          <cell r="K332">
            <v>323</v>
          </cell>
          <cell r="L332">
            <v>323</v>
          </cell>
          <cell r="M332">
            <v>323</v>
          </cell>
          <cell r="N332">
            <v>323</v>
          </cell>
          <cell r="O332">
            <v>323</v>
          </cell>
          <cell r="P332">
            <v>323</v>
          </cell>
        </row>
        <row r="333">
          <cell r="A333">
            <v>324</v>
          </cell>
          <cell r="B333" t="str">
            <v>WEST BROOKFIELD</v>
          </cell>
          <cell r="C333">
            <v>778</v>
          </cell>
          <cell r="D333">
            <v>778</v>
          </cell>
          <cell r="E333">
            <v>778</v>
          </cell>
          <cell r="F333">
            <v>778</v>
          </cell>
          <cell r="G333">
            <v>778</v>
          </cell>
          <cell r="H333">
            <v>778</v>
          </cell>
          <cell r="I333">
            <v>778</v>
          </cell>
          <cell r="J333">
            <v>778</v>
          </cell>
          <cell r="K333">
            <v>778</v>
          </cell>
          <cell r="L333">
            <v>778</v>
          </cell>
          <cell r="M333">
            <v>778</v>
          </cell>
          <cell r="N333">
            <v>778</v>
          </cell>
          <cell r="O333">
            <v>778</v>
          </cell>
          <cell r="P333">
            <v>778</v>
          </cell>
        </row>
        <row r="334">
          <cell r="A334">
            <v>325</v>
          </cell>
          <cell r="B334" t="str">
            <v>WESTFIELD</v>
          </cell>
          <cell r="C334">
            <v>325</v>
          </cell>
          <cell r="D334">
            <v>325</v>
          </cell>
          <cell r="E334">
            <v>325</v>
          </cell>
          <cell r="F334">
            <v>325</v>
          </cell>
          <cell r="G334">
            <v>325</v>
          </cell>
          <cell r="H334">
            <v>325</v>
          </cell>
          <cell r="I334">
            <v>325</v>
          </cell>
          <cell r="J334">
            <v>325</v>
          </cell>
          <cell r="K334">
            <v>325</v>
          </cell>
          <cell r="L334">
            <v>325</v>
          </cell>
          <cell r="M334">
            <v>325</v>
          </cell>
          <cell r="N334">
            <v>325</v>
          </cell>
          <cell r="O334">
            <v>325</v>
          </cell>
          <cell r="P334">
            <v>325</v>
          </cell>
        </row>
        <row r="335">
          <cell r="A335">
            <v>326</v>
          </cell>
          <cell r="B335" t="str">
            <v>WESTFORD</v>
          </cell>
          <cell r="C335">
            <v>326</v>
          </cell>
          <cell r="D335">
            <v>326</v>
          </cell>
          <cell r="E335">
            <v>326</v>
          </cell>
          <cell r="F335">
            <v>326</v>
          </cell>
          <cell r="G335">
            <v>326</v>
          </cell>
          <cell r="H335">
            <v>326</v>
          </cell>
          <cell r="I335">
            <v>326</v>
          </cell>
          <cell r="J335">
            <v>326</v>
          </cell>
          <cell r="K335">
            <v>326</v>
          </cell>
          <cell r="L335">
            <v>326</v>
          </cell>
          <cell r="M335">
            <v>326</v>
          </cell>
          <cell r="N335">
            <v>326</v>
          </cell>
          <cell r="O335">
            <v>326</v>
          </cell>
          <cell r="P335">
            <v>326</v>
          </cell>
        </row>
        <row r="336">
          <cell r="A336">
            <v>327</v>
          </cell>
          <cell r="B336" t="str">
            <v>WESTHAMPTON</v>
          </cell>
          <cell r="C336">
            <v>327</v>
          </cell>
          <cell r="D336">
            <v>327</v>
          </cell>
          <cell r="E336">
            <v>327</v>
          </cell>
          <cell r="F336">
            <v>327</v>
          </cell>
          <cell r="G336">
            <v>327</v>
          </cell>
          <cell r="H336">
            <v>327</v>
          </cell>
          <cell r="I336">
            <v>327</v>
          </cell>
          <cell r="J336">
            <v>327</v>
          </cell>
          <cell r="K336">
            <v>683</v>
          </cell>
          <cell r="L336">
            <v>683</v>
          </cell>
          <cell r="M336">
            <v>683</v>
          </cell>
          <cell r="N336">
            <v>683</v>
          </cell>
          <cell r="O336">
            <v>683</v>
          </cell>
          <cell r="P336">
            <v>683</v>
          </cell>
        </row>
        <row r="337">
          <cell r="A337">
            <v>328</v>
          </cell>
          <cell r="B337" t="str">
            <v>WESTMINSTER</v>
          </cell>
          <cell r="C337">
            <v>610</v>
          </cell>
          <cell r="D337">
            <v>610</v>
          </cell>
          <cell r="E337">
            <v>610</v>
          </cell>
          <cell r="F337">
            <v>610</v>
          </cell>
          <cell r="G337">
            <v>610</v>
          </cell>
          <cell r="H337">
            <v>610</v>
          </cell>
          <cell r="I337">
            <v>610</v>
          </cell>
          <cell r="J337">
            <v>610</v>
          </cell>
          <cell r="K337">
            <v>610</v>
          </cell>
          <cell r="L337">
            <v>610</v>
          </cell>
          <cell r="M337">
            <v>610</v>
          </cell>
          <cell r="N337">
            <v>610</v>
          </cell>
          <cell r="O337">
            <v>610</v>
          </cell>
          <cell r="P337">
            <v>610</v>
          </cell>
        </row>
        <row r="338">
          <cell r="A338">
            <v>329</v>
          </cell>
          <cell r="B338" t="str">
            <v>WEST NEWBURY</v>
          </cell>
          <cell r="C338">
            <v>745</v>
          </cell>
          <cell r="D338">
            <v>745</v>
          </cell>
          <cell r="E338">
            <v>745</v>
          </cell>
          <cell r="F338">
            <v>745</v>
          </cell>
          <cell r="G338">
            <v>745</v>
          </cell>
          <cell r="H338">
            <v>745</v>
          </cell>
          <cell r="I338">
            <v>745</v>
          </cell>
          <cell r="J338">
            <v>745</v>
          </cell>
          <cell r="K338">
            <v>745</v>
          </cell>
          <cell r="L338">
            <v>745</v>
          </cell>
          <cell r="M338">
            <v>745</v>
          </cell>
          <cell r="N338">
            <v>745</v>
          </cell>
          <cell r="O338">
            <v>745</v>
          </cell>
          <cell r="P338">
            <v>745</v>
          </cell>
        </row>
        <row r="339">
          <cell r="A339">
            <v>330</v>
          </cell>
          <cell r="B339" t="str">
            <v>WESTON</v>
          </cell>
          <cell r="C339">
            <v>330</v>
          </cell>
          <cell r="D339">
            <v>330</v>
          </cell>
          <cell r="E339">
            <v>330</v>
          </cell>
          <cell r="F339">
            <v>330</v>
          </cell>
          <cell r="G339">
            <v>330</v>
          </cell>
          <cell r="H339">
            <v>330</v>
          </cell>
          <cell r="I339">
            <v>330</v>
          </cell>
          <cell r="J339">
            <v>330</v>
          </cell>
          <cell r="K339">
            <v>330</v>
          </cell>
          <cell r="L339">
            <v>330</v>
          </cell>
          <cell r="M339">
            <v>330</v>
          </cell>
          <cell r="N339">
            <v>330</v>
          </cell>
          <cell r="O339">
            <v>330</v>
          </cell>
          <cell r="P339">
            <v>330</v>
          </cell>
        </row>
        <row r="340">
          <cell r="A340">
            <v>331</v>
          </cell>
          <cell r="B340" t="str">
            <v>WESTPORT</v>
          </cell>
          <cell r="C340">
            <v>331</v>
          </cell>
          <cell r="D340">
            <v>331</v>
          </cell>
          <cell r="E340">
            <v>331</v>
          </cell>
          <cell r="F340">
            <v>331</v>
          </cell>
          <cell r="G340">
            <v>331</v>
          </cell>
          <cell r="H340">
            <v>331</v>
          </cell>
          <cell r="I340">
            <v>331</v>
          </cell>
          <cell r="J340">
            <v>331</v>
          </cell>
          <cell r="K340">
            <v>331</v>
          </cell>
          <cell r="L340">
            <v>331</v>
          </cell>
          <cell r="M340">
            <v>331</v>
          </cell>
          <cell r="N340">
            <v>331</v>
          </cell>
          <cell r="O340">
            <v>331</v>
          </cell>
          <cell r="P340">
            <v>331</v>
          </cell>
        </row>
        <row r="341">
          <cell r="A341">
            <v>332</v>
          </cell>
          <cell r="B341" t="str">
            <v>WEST SPRINGFIELD</v>
          </cell>
          <cell r="C341">
            <v>332</v>
          </cell>
          <cell r="D341">
            <v>332</v>
          </cell>
          <cell r="E341">
            <v>332</v>
          </cell>
          <cell r="F341">
            <v>332</v>
          </cell>
          <cell r="G341">
            <v>332</v>
          </cell>
          <cell r="H341">
            <v>332</v>
          </cell>
          <cell r="I341">
            <v>332</v>
          </cell>
          <cell r="J341">
            <v>332</v>
          </cell>
          <cell r="K341">
            <v>332</v>
          </cell>
          <cell r="L341">
            <v>332</v>
          </cell>
          <cell r="M341">
            <v>332</v>
          </cell>
          <cell r="N341">
            <v>332</v>
          </cell>
          <cell r="O341">
            <v>332</v>
          </cell>
          <cell r="P341">
            <v>332</v>
          </cell>
        </row>
        <row r="342">
          <cell r="A342">
            <v>333</v>
          </cell>
          <cell r="B342" t="str">
            <v>WEST STOCKBRIDGE</v>
          </cell>
          <cell r="C342">
            <v>618</v>
          </cell>
          <cell r="D342">
            <v>618</v>
          </cell>
          <cell r="E342">
            <v>618</v>
          </cell>
          <cell r="F342">
            <v>618</v>
          </cell>
          <cell r="G342">
            <v>618</v>
          </cell>
          <cell r="H342">
            <v>618</v>
          </cell>
          <cell r="I342">
            <v>618</v>
          </cell>
          <cell r="J342">
            <v>618</v>
          </cell>
          <cell r="K342">
            <v>618</v>
          </cell>
          <cell r="L342">
            <v>618</v>
          </cell>
          <cell r="M342">
            <v>618</v>
          </cell>
          <cell r="N342">
            <v>618</v>
          </cell>
          <cell r="O342">
            <v>618</v>
          </cell>
          <cell r="P342">
            <v>618</v>
          </cell>
        </row>
        <row r="343">
          <cell r="A343">
            <v>334</v>
          </cell>
          <cell r="B343" t="str">
            <v>WEST TISBURY</v>
          </cell>
          <cell r="C343">
            <v>774</v>
          </cell>
          <cell r="D343">
            <v>774</v>
          </cell>
          <cell r="E343">
            <v>774</v>
          </cell>
          <cell r="F343">
            <v>774</v>
          </cell>
          <cell r="G343">
            <v>774</v>
          </cell>
          <cell r="H343">
            <v>774</v>
          </cell>
          <cell r="I343">
            <v>774</v>
          </cell>
          <cell r="J343">
            <v>774</v>
          </cell>
          <cell r="K343">
            <v>774</v>
          </cell>
          <cell r="L343">
            <v>774</v>
          </cell>
          <cell r="M343">
            <v>700</v>
          </cell>
          <cell r="N343">
            <v>700</v>
          </cell>
          <cell r="O343">
            <v>700</v>
          </cell>
          <cell r="P343">
            <v>700</v>
          </cell>
        </row>
        <row r="344">
          <cell r="A344">
            <v>335</v>
          </cell>
          <cell r="B344" t="str">
            <v>WESTWOOD</v>
          </cell>
          <cell r="C344">
            <v>335</v>
          </cell>
          <cell r="D344">
            <v>335</v>
          </cell>
          <cell r="E344">
            <v>335</v>
          </cell>
          <cell r="F344">
            <v>335</v>
          </cell>
          <cell r="G344">
            <v>335</v>
          </cell>
          <cell r="H344">
            <v>335</v>
          </cell>
          <cell r="I344">
            <v>335</v>
          </cell>
          <cell r="J344">
            <v>335</v>
          </cell>
          <cell r="K344">
            <v>335</v>
          </cell>
          <cell r="L344">
            <v>335</v>
          </cell>
          <cell r="M344">
            <v>335</v>
          </cell>
          <cell r="N344">
            <v>335</v>
          </cell>
          <cell r="O344">
            <v>335</v>
          </cell>
          <cell r="P344">
            <v>335</v>
          </cell>
        </row>
        <row r="345">
          <cell r="A345">
            <v>336</v>
          </cell>
          <cell r="B345" t="str">
            <v>WEYMOUTH</v>
          </cell>
          <cell r="C345">
            <v>336</v>
          </cell>
          <cell r="D345">
            <v>336</v>
          </cell>
          <cell r="E345">
            <v>336</v>
          </cell>
          <cell r="F345">
            <v>336</v>
          </cell>
          <cell r="G345">
            <v>336</v>
          </cell>
          <cell r="H345">
            <v>336</v>
          </cell>
          <cell r="I345">
            <v>336</v>
          </cell>
          <cell r="J345">
            <v>336</v>
          </cell>
          <cell r="K345">
            <v>336</v>
          </cell>
          <cell r="L345">
            <v>336</v>
          </cell>
          <cell r="M345">
            <v>336</v>
          </cell>
          <cell r="N345">
            <v>336</v>
          </cell>
          <cell r="O345">
            <v>336</v>
          </cell>
          <cell r="P345">
            <v>336</v>
          </cell>
        </row>
        <row r="346">
          <cell r="A346">
            <v>337</v>
          </cell>
          <cell r="B346" t="str">
            <v>WHATELY</v>
          </cell>
          <cell r="C346">
            <v>337</v>
          </cell>
          <cell r="D346">
            <v>337</v>
          </cell>
          <cell r="E346">
            <v>337</v>
          </cell>
          <cell r="F346">
            <v>337</v>
          </cell>
          <cell r="G346">
            <v>337</v>
          </cell>
          <cell r="H346">
            <v>337</v>
          </cell>
          <cell r="I346">
            <v>337</v>
          </cell>
          <cell r="J346">
            <v>337</v>
          </cell>
          <cell r="K346">
            <v>670</v>
          </cell>
          <cell r="L346">
            <v>670</v>
          </cell>
          <cell r="M346">
            <v>670</v>
          </cell>
          <cell r="N346">
            <v>670</v>
          </cell>
          <cell r="O346">
            <v>670</v>
          </cell>
          <cell r="P346">
            <v>670</v>
          </cell>
        </row>
        <row r="347">
          <cell r="A347">
            <v>338</v>
          </cell>
          <cell r="B347" t="str">
            <v>WHITMAN</v>
          </cell>
          <cell r="C347">
            <v>780</v>
          </cell>
          <cell r="D347">
            <v>780</v>
          </cell>
          <cell r="E347">
            <v>780</v>
          </cell>
          <cell r="F347">
            <v>780</v>
          </cell>
          <cell r="G347">
            <v>780</v>
          </cell>
          <cell r="H347">
            <v>780</v>
          </cell>
          <cell r="I347">
            <v>780</v>
          </cell>
          <cell r="J347">
            <v>780</v>
          </cell>
          <cell r="K347">
            <v>780</v>
          </cell>
          <cell r="L347">
            <v>780</v>
          </cell>
          <cell r="M347">
            <v>780</v>
          </cell>
          <cell r="N347">
            <v>780</v>
          </cell>
          <cell r="O347">
            <v>780</v>
          </cell>
          <cell r="P347">
            <v>780</v>
          </cell>
        </row>
        <row r="348">
          <cell r="A348">
            <v>339</v>
          </cell>
          <cell r="B348" t="str">
            <v>WILBRAHAM</v>
          </cell>
          <cell r="C348">
            <v>680</v>
          </cell>
          <cell r="D348">
            <v>680</v>
          </cell>
          <cell r="E348">
            <v>680</v>
          </cell>
          <cell r="F348">
            <v>680</v>
          </cell>
          <cell r="G348">
            <v>680</v>
          </cell>
          <cell r="H348">
            <v>680</v>
          </cell>
          <cell r="I348">
            <v>680</v>
          </cell>
          <cell r="J348">
            <v>680</v>
          </cell>
          <cell r="K348">
            <v>680</v>
          </cell>
          <cell r="L348">
            <v>680</v>
          </cell>
          <cell r="M348">
            <v>680</v>
          </cell>
          <cell r="N348">
            <v>680</v>
          </cell>
          <cell r="O348">
            <v>680</v>
          </cell>
          <cell r="P348">
            <v>680</v>
          </cell>
        </row>
        <row r="349">
          <cell r="A349">
            <v>340</v>
          </cell>
          <cell r="B349" t="str">
            <v>WILLIAMSBURG</v>
          </cell>
          <cell r="C349">
            <v>340</v>
          </cell>
          <cell r="D349">
            <v>340</v>
          </cell>
          <cell r="E349">
            <v>340</v>
          </cell>
          <cell r="F349">
            <v>340</v>
          </cell>
          <cell r="G349">
            <v>340</v>
          </cell>
          <cell r="H349">
            <v>340</v>
          </cell>
          <cell r="I349">
            <v>340</v>
          </cell>
          <cell r="J349">
            <v>340</v>
          </cell>
          <cell r="K349">
            <v>683</v>
          </cell>
          <cell r="L349">
            <v>683</v>
          </cell>
          <cell r="M349">
            <v>683</v>
          </cell>
          <cell r="N349">
            <v>683</v>
          </cell>
          <cell r="O349">
            <v>683</v>
          </cell>
          <cell r="P349">
            <v>683</v>
          </cell>
        </row>
        <row r="350">
          <cell r="A350">
            <v>341</v>
          </cell>
          <cell r="B350" t="str">
            <v>WILLIAMSTOWN</v>
          </cell>
          <cell r="C350">
            <v>715</v>
          </cell>
          <cell r="D350">
            <v>715</v>
          </cell>
          <cell r="E350">
            <v>715</v>
          </cell>
          <cell r="F350">
            <v>715</v>
          </cell>
          <cell r="G350">
            <v>715</v>
          </cell>
          <cell r="H350">
            <v>715</v>
          </cell>
          <cell r="I350">
            <v>715</v>
          </cell>
          <cell r="J350">
            <v>715</v>
          </cell>
          <cell r="K350">
            <v>715</v>
          </cell>
          <cell r="L350">
            <v>715</v>
          </cell>
          <cell r="M350">
            <v>715</v>
          </cell>
          <cell r="N350">
            <v>715</v>
          </cell>
          <cell r="O350">
            <v>715</v>
          </cell>
          <cell r="P350">
            <v>715</v>
          </cell>
        </row>
        <row r="351">
          <cell r="A351">
            <v>342</v>
          </cell>
          <cell r="B351" t="str">
            <v>WILMINGTON</v>
          </cell>
          <cell r="C351">
            <v>342</v>
          </cell>
          <cell r="D351">
            <v>342</v>
          </cell>
          <cell r="E351">
            <v>342</v>
          </cell>
          <cell r="F351">
            <v>342</v>
          </cell>
          <cell r="G351">
            <v>342</v>
          </cell>
          <cell r="H351">
            <v>342</v>
          </cell>
          <cell r="I351">
            <v>342</v>
          </cell>
          <cell r="J351">
            <v>342</v>
          </cell>
          <cell r="K351">
            <v>342</v>
          </cell>
          <cell r="L351">
            <v>342</v>
          </cell>
          <cell r="M351">
            <v>342</v>
          </cell>
          <cell r="N351">
            <v>342</v>
          </cell>
          <cell r="O351">
            <v>342</v>
          </cell>
          <cell r="P351">
            <v>342</v>
          </cell>
        </row>
        <row r="352">
          <cell r="A352">
            <v>343</v>
          </cell>
          <cell r="B352" t="str">
            <v>WINCHENDON</v>
          </cell>
          <cell r="C352">
            <v>343</v>
          </cell>
          <cell r="D352">
            <v>343</v>
          </cell>
          <cell r="E352">
            <v>343</v>
          </cell>
          <cell r="F352">
            <v>343</v>
          </cell>
          <cell r="G352">
            <v>343</v>
          </cell>
          <cell r="H352">
            <v>343</v>
          </cell>
          <cell r="I352">
            <v>343</v>
          </cell>
          <cell r="J352">
            <v>343</v>
          </cell>
          <cell r="K352">
            <v>343</v>
          </cell>
          <cell r="L352">
            <v>343</v>
          </cell>
          <cell r="M352">
            <v>343</v>
          </cell>
          <cell r="N352">
            <v>343</v>
          </cell>
          <cell r="O352">
            <v>343</v>
          </cell>
          <cell r="P352">
            <v>343</v>
          </cell>
        </row>
        <row r="353">
          <cell r="A353">
            <v>344</v>
          </cell>
          <cell r="B353" t="str">
            <v>WINCHESTER</v>
          </cell>
          <cell r="C353">
            <v>344</v>
          </cell>
          <cell r="D353">
            <v>344</v>
          </cell>
          <cell r="E353">
            <v>344</v>
          </cell>
          <cell r="F353">
            <v>344</v>
          </cell>
          <cell r="G353">
            <v>344</v>
          </cell>
          <cell r="H353">
            <v>344</v>
          </cell>
          <cell r="I353">
            <v>344</v>
          </cell>
          <cell r="J353">
            <v>344</v>
          </cell>
          <cell r="K353">
            <v>344</v>
          </cell>
          <cell r="L353">
            <v>344</v>
          </cell>
          <cell r="M353">
            <v>344</v>
          </cell>
          <cell r="N353">
            <v>344</v>
          </cell>
          <cell r="O353">
            <v>344</v>
          </cell>
          <cell r="P353">
            <v>344</v>
          </cell>
        </row>
        <row r="354">
          <cell r="A354">
            <v>345</v>
          </cell>
          <cell r="B354" t="str">
            <v>WINDSOR</v>
          </cell>
          <cell r="C354">
            <v>635</v>
          </cell>
          <cell r="D354">
            <v>635</v>
          </cell>
          <cell r="E354">
            <v>635</v>
          </cell>
          <cell r="F354">
            <v>635</v>
          </cell>
          <cell r="G354">
            <v>635</v>
          </cell>
          <cell r="H354">
            <v>635</v>
          </cell>
          <cell r="I354">
            <v>635</v>
          </cell>
          <cell r="J354">
            <v>635</v>
          </cell>
          <cell r="K354">
            <v>635</v>
          </cell>
          <cell r="L354">
            <v>635</v>
          </cell>
          <cell r="M354">
            <v>635</v>
          </cell>
          <cell r="N354">
            <v>635</v>
          </cell>
          <cell r="O354">
            <v>635</v>
          </cell>
          <cell r="P354">
            <v>635</v>
          </cell>
        </row>
        <row r="355">
          <cell r="A355">
            <v>346</v>
          </cell>
          <cell r="B355" t="str">
            <v>WINTHROP</v>
          </cell>
          <cell r="C355">
            <v>346</v>
          </cell>
          <cell r="D355">
            <v>346</v>
          </cell>
          <cell r="E355">
            <v>346</v>
          </cell>
          <cell r="F355">
            <v>346</v>
          </cell>
          <cell r="G355">
            <v>346</v>
          </cell>
          <cell r="H355">
            <v>346</v>
          </cell>
          <cell r="I355">
            <v>346</v>
          </cell>
          <cell r="J355">
            <v>346</v>
          </cell>
          <cell r="K355">
            <v>346</v>
          </cell>
          <cell r="L355">
            <v>346</v>
          </cell>
          <cell r="M355">
            <v>346</v>
          </cell>
          <cell r="N355">
            <v>346</v>
          </cell>
          <cell r="O355">
            <v>346</v>
          </cell>
          <cell r="P355">
            <v>346</v>
          </cell>
        </row>
        <row r="356">
          <cell r="A356">
            <v>347</v>
          </cell>
          <cell r="B356" t="str">
            <v>WOBURN</v>
          </cell>
          <cell r="C356">
            <v>347</v>
          </cell>
          <cell r="D356">
            <v>347</v>
          </cell>
          <cell r="E356">
            <v>347</v>
          </cell>
          <cell r="F356">
            <v>347</v>
          </cell>
          <cell r="G356">
            <v>347</v>
          </cell>
          <cell r="H356">
            <v>347</v>
          </cell>
          <cell r="I356">
            <v>347</v>
          </cell>
          <cell r="J356">
            <v>347</v>
          </cell>
          <cell r="K356">
            <v>347</v>
          </cell>
          <cell r="L356">
            <v>347</v>
          </cell>
          <cell r="M356">
            <v>347</v>
          </cell>
          <cell r="N356">
            <v>347</v>
          </cell>
          <cell r="O356">
            <v>347</v>
          </cell>
          <cell r="P356">
            <v>347</v>
          </cell>
        </row>
        <row r="357">
          <cell r="A357">
            <v>348</v>
          </cell>
          <cell r="B357" t="str">
            <v>WORCESTER</v>
          </cell>
          <cell r="C357">
            <v>348</v>
          </cell>
          <cell r="D357">
            <v>348</v>
          </cell>
          <cell r="E357">
            <v>348</v>
          </cell>
          <cell r="F357">
            <v>348</v>
          </cell>
          <cell r="G357">
            <v>348</v>
          </cell>
          <cell r="H357">
            <v>348</v>
          </cell>
          <cell r="I357">
            <v>348</v>
          </cell>
          <cell r="J357">
            <v>348</v>
          </cell>
          <cell r="K357">
            <v>348</v>
          </cell>
          <cell r="L357">
            <v>348</v>
          </cell>
          <cell r="M357">
            <v>348</v>
          </cell>
          <cell r="N357">
            <v>348</v>
          </cell>
          <cell r="O357">
            <v>348</v>
          </cell>
          <cell r="P357">
            <v>348</v>
          </cell>
        </row>
        <row r="358">
          <cell r="A358">
            <v>349</v>
          </cell>
          <cell r="B358" t="str">
            <v>WORTHINGTON</v>
          </cell>
          <cell r="C358">
            <v>349</v>
          </cell>
          <cell r="D358">
            <v>349</v>
          </cell>
          <cell r="E358">
            <v>349</v>
          </cell>
          <cell r="F358">
            <v>349</v>
          </cell>
          <cell r="G358">
            <v>349</v>
          </cell>
          <cell r="H358">
            <v>349</v>
          </cell>
          <cell r="I358">
            <v>349</v>
          </cell>
          <cell r="J358">
            <v>349</v>
          </cell>
          <cell r="K358">
            <v>349</v>
          </cell>
          <cell r="L358">
            <v>349</v>
          </cell>
          <cell r="M358">
            <v>349</v>
          </cell>
          <cell r="N358">
            <v>349</v>
          </cell>
          <cell r="O358">
            <v>349</v>
          </cell>
          <cell r="P358">
            <v>349</v>
          </cell>
        </row>
        <row r="359">
          <cell r="A359">
            <v>350</v>
          </cell>
          <cell r="B359" t="str">
            <v>WRENTHAM</v>
          </cell>
          <cell r="C359">
            <v>350</v>
          </cell>
          <cell r="D359">
            <v>350</v>
          </cell>
          <cell r="E359">
            <v>350</v>
          </cell>
          <cell r="F359">
            <v>350</v>
          </cell>
          <cell r="G359">
            <v>350</v>
          </cell>
          <cell r="H359">
            <v>350</v>
          </cell>
          <cell r="I359">
            <v>350</v>
          </cell>
          <cell r="J359">
            <v>350</v>
          </cell>
          <cell r="K359">
            <v>690</v>
          </cell>
          <cell r="L359">
            <v>690</v>
          </cell>
          <cell r="M359">
            <v>690</v>
          </cell>
          <cell r="N359">
            <v>690</v>
          </cell>
          <cell r="O359">
            <v>690</v>
          </cell>
          <cell r="P359">
            <v>690</v>
          </cell>
        </row>
        <row r="360">
          <cell r="A360">
            <v>351</v>
          </cell>
          <cell r="B360" t="str">
            <v>YARMOUTH</v>
          </cell>
          <cell r="C360">
            <v>645</v>
          </cell>
          <cell r="D360">
            <v>645</v>
          </cell>
          <cell r="E360">
            <v>645</v>
          </cell>
          <cell r="F360">
            <v>645</v>
          </cell>
          <cell r="G360">
            <v>645</v>
          </cell>
          <cell r="H360">
            <v>645</v>
          </cell>
          <cell r="I360">
            <v>645</v>
          </cell>
          <cell r="J360">
            <v>645</v>
          </cell>
          <cell r="K360">
            <v>645</v>
          </cell>
          <cell r="L360">
            <v>645</v>
          </cell>
          <cell r="M360">
            <v>645</v>
          </cell>
          <cell r="N360">
            <v>645</v>
          </cell>
          <cell r="O360">
            <v>645</v>
          </cell>
          <cell r="P360">
            <v>645</v>
          </cell>
        </row>
        <row r="361">
          <cell r="A361">
            <v>352</v>
          </cell>
          <cell r="B361" t="str">
            <v>DEVENS</v>
          </cell>
          <cell r="C361">
            <v>352</v>
          </cell>
          <cell r="D361">
            <v>352</v>
          </cell>
          <cell r="E361">
            <v>352</v>
          </cell>
          <cell r="F361">
            <v>352</v>
          </cell>
          <cell r="G361">
            <v>352</v>
          </cell>
          <cell r="H361">
            <v>352</v>
          </cell>
          <cell r="I361">
            <v>352</v>
          </cell>
          <cell r="J361">
            <v>352</v>
          </cell>
          <cell r="K361">
            <v>352</v>
          </cell>
          <cell r="L361">
            <v>352</v>
          </cell>
          <cell r="M361">
            <v>352</v>
          </cell>
          <cell r="N361">
            <v>352</v>
          </cell>
          <cell r="O361">
            <v>352</v>
          </cell>
          <cell r="P361">
            <v>352</v>
          </cell>
        </row>
        <row r="362">
          <cell r="A362">
            <v>998</v>
          </cell>
          <cell r="B362" t="str">
            <v>OUT OF STATE</v>
          </cell>
          <cell r="C362">
            <v>998</v>
          </cell>
          <cell r="D362">
            <v>998</v>
          </cell>
          <cell r="E362">
            <v>998</v>
          </cell>
          <cell r="F362">
            <v>998</v>
          </cell>
          <cell r="G362">
            <v>998</v>
          </cell>
          <cell r="H362">
            <v>998</v>
          </cell>
          <cell r="I362">
            <v>998</v>
          </cell>
          <cell r="J362">
            <v>998</v>
          </cell>
          <cell r="K362">
            <v>998</v>
          </cell>
          <cell r="L362">
            <v>998</v>
          </cell>
          <cell r="M362">
            <v>998</v>
          </cell>
          <cell r="N362">
            <v>998</v>
          </cell>
          <cell r="O362">
            <v>998</v>
          </cell>
          <cell r="P362">
            <v>998</v>
          </cell>
        </row>
      </sheetData>
      <sheetData sheetId="6"/>
      <sheetData sheetId="7">
        <row r="10">
          <cell r="G10">
            <v>1</v>
          </cell>
          <cell r="H10">
            <v>997952</v>
          </cell>
          <cell r="I10">
            <v>0</v>
          </cell>
          <cell r="J10">
            <v>997952</v>
          </cell>
          <cell r="K10">
            <v>38889043.230000004</v>
          </cell>
          <cell r="L10">
            <v>2.5661521012431447</v>
          </cell>
          <cell r="M10">
            <v>9</v>
          </cell>
          <cell r="N10">
            <v>3500013.8907000003</v>
          </cell>
          <cell r="O10">
            <v>0</v>
          </cell>
          <cell r="Q10">
            <v>997952</v>
          </cell>
          <cell r="R10">
            <v>0</v>
          </cell>
          <cell r="S10">
            <v>0</v>
          </cell>
          <cell r="U10">
            <v>0</v>
          </cell>
          <cell r="V10">
            <v>0</v>
          </cell>
        </row>
        <row r="11">
          <cell r="G11">
            <v>3</v>
          </cell>
          <cell r="H11">
            <v>88748</v>
          </cell>
          <cell r="I11">
            <v>0</v>
          </cell>
          <cell r="J11">
            <v>88748</v>
          </cell>
          <cell r="K11">
            <v>17832250.635360952</v>
          </cell>
          <cell r="L11">
            <v>0.49768255176951531</v>
          </cell>
          <cell r="M11">
            <v>9</v>
          </cell>
          <cell r="N11">
            <v>1604902.5571824857</v>
          </cell>
          <cell r="O11">
            <v>0</v>
          </cell>
          <cell r="Q11">
            <v>88748</v>
          </cell>
          <cell r="R11">
            <v>0</v>
          </cell>
          <cell r="S11">
            <v>0</v>
          </cell>
          <cell r="U11">
            <v>0</v>
          </cell>
          <cell r="V11">
            <v>0</v>
          </cell>
        </row>
        <row r="12">
          <cell r="G12">
            <v>5</v>
          </cell>
          <cell r="H12">
            <v>1955899</v>
          </cell>
          <cell r="I12">
            <v>0</v>
          </cell>
          <cell r="J12">
            <v>1955899</v>
          </cell>
          <cell r="K12">
            <v>75377290.290795565</v>
          </cell>
          <cell r="L12">
            <v>2.5948120348375507</v>
          </cell>
          <cell r="M12">
            <v>9</v>
          </cell>
          <cell r="N12">
            <v>6783956.126171601</v>
          </cell>
          <cell r="O12">
            <v>0</v>
          </cell>
          <cell r="Q12">
            <v>1955899</v>
          </cell>
          <cell r="R12">
            <v>0</v>
          </cell>
          <cell r="S12">
            <v>0</v>
          </cell>
          <cell r="U12">
            <v>0</v>
          </cell>
          <cell r="V12">
            <v>0</v>
          </cell>
        </row>
        <row r="13">
          <cell r="G13">
            <v>7</v>
          </cell>
          <cell r="H13">
            <v>2054849</v>
          </cell>
          <cell r="I13">
            <v>0</v>
          </cell>
          <cell r="J13">
            <v>2054849</v>
          </cell>
          <cell r="K13">
            <v>43074237.620611936</v>
          </cell>
          <cell r="L13">
            <v>4.7704825749874935</v>
          </cell>
          <cell r="M13">
            <v>9</v>
          </cell>
          <cell r="N13">
            <v>3876681.385855074</v>
          </cell>
          <cell r="O13">
            <v>0</v>
          </cell>
          <cell r="Q13">
            <v>2054849</v>
          </cell>
          <cell r="R13">
            <v>0</v>
          </cell>
          <cell r="S13">
            <v>0</v>
          </cell>
          <cell r="U13">
            <v>0</v>
          </cell>
          <cell r="V13">
            <v>0</v>
          </cell>
        </row>
        <row r="14">
          <cell r="G14">
            <v>8</v>
          </cell>
          <cell r="H14">
            <v>1725209</v>
          </cell>
          <cell r="I14">
            <v>0</v>
          </cell>
          <cell r="J14">
            <v>1725209</v>
          </cell>
          <cell r="K14">
            <v>31290597.678381544</v>
          </cell>
          <cell r="L14">
            <v>5.5135060625317962</v>
          </cell>
          <cell r="M14">
            <v>9</v>
          </cell>
          <cell r="N14">
            <v>2816153.7910543387</v>
          </cell>
          <cell r="O14">
            <v>0</v>
          </cell>
          <cell r="Q14">
            <v>1725209</v>
          </cell>
          <cell r="R14">
            <v>0</v>
          </cell>
          <cell r="S14">
            <v>0</v>
          </cell>
          <cell r="U14">
            <v>0</v>
          </cell>
          <cell r="V14">
            <v>0</v>
          </cell>
        </row>
        <row r="15">
          <cell r="G15">
            <v>9</v>
          </cell>
          <cell r="H15">
            <v>137395</v>
          </cell>
          <cell r="I15">
            <v>0</v>
          </cell>
          <cell r="J15">
            <v>137395</v>
          </cell>
          <cell r="K15">
            <v>130365652.89</v>
          </cell>
          <cell r="L15">
            <v>0.10539202386071064</v>
          </cell>
          <cell r="M15">
            <v>9</v>
          </cell>
          <cell r="N15">
            <v>11732908.7601</v>
          </cell>
          <cell r="O15">
            <v>0</v>
          </cell>
          <cell r="Q15">
            <v>137395</v>
          </cell>
          <cell r="R15">
            <v>0</v>
          </cell>
          <cell r="S15">
            <v>0</v>
          </cell>
          <cell r="U15">
            <v>0</v>
          </cell>
          <cell r="V15">
            <v>0</v>
          </cell>
        </row>
        <row r="16">
          <cell r="G16">
            <v>10</v>
          </cell>
          <cell r="H16">
            <v>417886</v>
          </cell>
          <cell r="I16">
            <v>0</v>
          </cell>
          <cell r="J16">
            <v>417886</v>
          </cell>
          <cell r="K16">
            <v>125986119.65581538</v>
          </cell>
          <cell r="L16">
            <v>0.33169209524162913</v>
          </cell>
          <cell r="M16">
            <v>9</v>
          </cell>
          <cell r="N16">
            <v>11338750.769023383</v>
          </cell>
          <cell r="O16">
            <v>0</v>
          </cell>
          <cell r="Q16">
            <v>417886</v>
          </cell>
          <cell r="R16">
            <v>0</v>
          </cell>
          <cell r="S16">
            <v>0</v>
          </cell>
          <cell r="U16">
            <v>0</v>
          </cell>
          <cell r="V16">
            <v>0</v>
          </cell>
        </row>
        <row r="17">
          <cell r="G17">
            <v>14</v>
          </cell>
          <cell r="H17">
            <v>28422</v>
          </cell>
          <cell r="I17">
            <v>0</v>
          </cell>
          <cell r="J17">
            <v>28422</v>
          </cell>
          <cell r="K17">
            <v>50417954.911916368</v>
          </cell>
          <cell r="L17">
            <v>5.6372774440484913E-2</v>
          </cell>
          <cell r="M17">
            <v>9</v>
          </cell>
          <cell r="N17">
            <v>4537615.9420724725</v>
          </cell>
          <cell r="O17">
            <v>0</v>
          </cell>
          <cell r="Q17">
            <v>28422</v>
          </cell>
          <cell r="R17">
            <v>0</v>
          </cell>
          <cell r="S17">
            <v>0</v>
          </cell>
          <cell r="U17">
            <v>0</v>
          </cell>
          <cell r="V17">
            <v>0</v>
          </cell>
        </row>
        <row r="18">
          <cell r="G18">
            <v>16</v>
          </cell>
          <cell r="H18">
            <v>2136994</v>
          </cell>
          <cell r="I18">
            <v>0</v>
          </cell>
          <cell r="J18">
            <v>2136994</v>
          </cell>
          <cell r="K18">
            <v>111700152.40999998</v>
          </cell>
          <cell r="L18">
            <v>1.9131522687239282</v>
          </cell>
          <cell r="M18">
            <v>9</v>
          </cell>
          <cell r="N18">
            <v>10053013.716899998</v>
          </cell>
          <cell r="O18">
            <v>0</v>
          </cell>
          <cell r="Q18">
            <v>2136994</v>
          </cell>
          <cell r="R18">
            <v>0</v>
          </cell>
          <cell r="S18">
            <v>0</v>
          </cell>
          <cell r="U18">
            <v>0</v>
          </cell>
          <cell r="V18">
            <v>0</v>
          </cell>
        </row>
        <row r="19">
          <cell r="G19">
            <v>17</v>
          </cell>
          <cell r="H19">
            <v>92910</v>
          </cell>
          <cell r="I19">
            <v>0</v>
          </cell>
          <cell r="J19">
            <v>92910</v>
          </cell>
          <cell r="K19">
            <v>41280200.150000006</v>
          </cell>
          <cell r="L19">
            <v>0.22507158313766068</v>
          </cell>
          <cell r="M19">
            <v>9</v>
          </cell>
          <cell r="N19">
            <v>3715218.0135000004</v>
          </cell>
          <cell r="O19">
            <v>0</v>
          </cell>
          <cell r="Q19">
            <v>92910</v>
          </cell>
          <cell r="R19">
            <v>0</v>
          </cell>
          <cell r="S19">
            <v>0</v>
          </cell>
          <cell r="U19">
            <v>0</v>
          </cell>
          <cell r="V19">
            <v>0</v>
          </cell>
        </row>
        <row r="20">
          <cell r="G20">
            <v>18</v>
          </cell>
          <cell r="H20">
            <v>483299</v>
          </cell>
          <cell r="I20">
            <v>0</v>
          </cell>
          <cell r="J20">
            <v>483299</v>
          </cell>
          <cell r="K20">
            <v>16320138.860745192</v>
          </cell>
          <cell r="L20">
            <v>2.9613657342247155</v>
          </cell>
          <cell r="M20">
            <v>9</v>
          </cell>
          <cell r="N20">
            <v>1468812.4974670671</v>
          </cell>
          <cell r="O20">
            <v>0</v>
          </cell>
          <cell r="Q20">
            <v>483299</v>
          </cell>
          <cell r="R20">
            <v>0</v>
          </cell>
          <cell r="S20">
            <v>0</v>
          </cell>
          <cell r="U20">
            <v>0</v>
          </cell>
          <cell r="V20">
            <v>0</v>
          </cell>
        </row>
        <row r="21">
          <cell r="G21">
            <v>20</v>
          </cell>
          <cell r="H21">
            <v>7581367</v>
          </cell>
          <cell r="I21">
            <v>0</v>
          </cell>
          <cell r="J21">
            <v>7581367</v>
          </cell>
          <cell r="K21">
            <v>114089989.30843005</v>
          </cell>
          <cell r="L21">
            <v>6.6450764400587223</v>
          </cell>
          <cell r="M21">
            <v>9</v>
          </cell>
          <cell r="N21">
            <v>10268099.037758704</v>
          </cell>
          <cell r="O21">
            <v>0</v>
          </cell>
          <cell r="Q21">
            <v>7581367</v>
          </cell>
          <cell r="R21">
            <v>0</v>
          </cell>
          <cell r="S21">
            <v>0</v>
          </cell>
          <cell r="U21">
            <v>0</v>
          </cell>
          <cell r="V21">
            <v>0</v>
          </cell>
        </row>
        <row r="22">
          <cell r="G22">
            <v>24</v>
          </cell>
          <cell r="H22">
            <v>815762</v>
          </cell>
          <cell r="I22">
            <v>0</v>
          </cell>
          <cell r="J22">
            <v>815762</v>
          </cell>
          <cell r="K22">
            <v>36292386.647350319</v>
          </cell>
          <cell r="L22">
            <v>2.2477496669664689</v>
          </cell>
          <cell r="M22">
            <v>9</v>
          </cell>
          <cell r="N22">
            <v>3266314.7982615284</v>
          </cell>
          <cell r="O22">
            <v>0</v>
          </cell>
          <cell r="Q22">
            <v>815762</v>
          </cell>
          <cell r="R22">
            <v>0</v>
          </cell>
          <cell r="S22">
            <v>0</v>
          </cell>
          <cell r="U22">
            <v>0</v>
          </cell>
          <cell r="V22">
            <v>0</v>
          </cell>
        </row>
        <row r="23">
          <cell r="G23">
            <v>25</v>
          </cell>
          <cell r="H23">
            <v>3345182</v>
          </cell>
          <cell r="I23">
            <v>0</v>
          </cell>
          <cell r="J23">
            <v>3345182</v>
          </cell>
          <cell r="K23">
            <v>45173717.200000003</v>
          </cell>
          <cell r="L23">
            <v>7.4051510642564518</v>
          </cell>
          <cell r="M23">
            <v>9</v>
          </cell>
          <cell r="N23">
            <v>4065634.548</v>
          </cell>
          <cell r="O23">
            <v>0</v>
          </cell>
          <cell r="Q23">
            <v>3345182</v>
          </cell>
          <cell r="R23">
            <v>0</v>
          </cell>
          <cell r="S23">
            <v>0</v>
          </cell>
          <cell r="U23">
            <v>0</v>
          </cell>
          <cell r="V23">
            <v>0</v>
          </cell>
        </row>
        <row r="24">
          <cell r="G24">
            <v>26</v>
          </cell>
          <cell r="H24">
            <v>110424</v>
          </cell>
          <cell r="I24">
            <v>0</v>
          </cell>
          <cell r="J24">
            <v>110424</v>
          </cell>
          <cell r="K24">
            <v>89582641.900000006</v>
          </cell>
          <cell r="L24">
            <v>0.12326495139902767</v>
          </cell>
          <cell r="M24">
            <v>9</v>
          </cell>
          <cell r="N24">
            <v>8062437.7710000006</v>
          </cell>
          <cell r="O24">
            <v>0</v>
          </cell>
          <cell r="Q24">
            <v>110424</v>
          </cell>
          <cell r="R24">
            <v>0</v>
          </cell>
          <cell r="S24">
            <v>0</v>
          </cell>
          <cell r="U24">
            <v>0</v>
          </cell>
          <cell r="V24">
            <v>0</v>
          </cell>
        </row>
        <row r="25">
          <cell r="G25">
            <v>30</v>
          </cell>
          <cell r="H25">
            <v>665975</v>
          </cell>
          <cell r="I25">
            <v>0</v>
          </cell>
          <cell r="J25">
            <v>665975</v>
          </cell>
          <cell r="K25">
            <v>89870837.935121447</v>
          </cell>
          <cell r="L25">
            <v>0.74103570780187145</v>
          </cell>
          <cell r="M25">
            <v>9</v>
          </cell>
          <cell r="N25">
            <v>8088375.4141609296</v>
          </cell>
          <cell r="O25">
            <v>0</v>
          </cell>
          <cell r="Q25">
            <v>665975</v>
          </cell>
          <cell r="R25">
            <v>0</v>
          </cell>
          <cell r="S25">
            <v>0</v>
          </cell>
          <cell r="U25">
            <v>0</v>
          </cell>
          <cell r="V25">
            <v>0</v>
          </cell>
        </row>
        <row r="26">
          <cell r="G26">
            <v>31</v>
          </cell>
          <cell r="H26">
            <v>1272225</v>
          </cell>
          <cell r="I26">
            <v>0</v>
          </cell>
          <cell r="J26">
            <v>1272225</v>
          </cell>
          <cell r="K26">
            <v>97906990.170000002</v>
          </cell>
          <cell r="L26">
            <v>1.2994220308386384</v>
          </cell>
          <cell r="M26">
            <v>9</v>
          </cell>
          <cell r="N26">
            <v>8811629.1152999997</v>
          </cell>
          <cell r="O26">
            <v>0</v>
          </cell>
          <cell r="Q26">
            <v>1272225</v>
          </cell>
          <cell r="R26">
            <v>0</v>
          </cell>
          <cell r="S26">
            <v>0</v>
          </cell>
          <cell r="U26">
            <v>0</v>
          </cell>
          <cell r="V26">
            <v>0</v>
          </cell>
        </row>
        <row r="27">
          <cell r="G27">
            <v>35</v>
          </cell>
          <cell r="H27">
            <v>273557358</v>
          </cell>
          <cell r="I27">
            <v>0</v>
          </cell>
          <cell r="J27">
            <v>273557358</v>
          </cell>
          <cell r="K27">
            <v>1679466571.199404</v>
          </cell>
          <cell r="L27">
            <v>16.288347901121778</v>
          </cell>
          <cell r="M27">
            <v>18</v>
          </cell>
          <cell r="N27">
            <v>302303982.8158927</v>
          </cell>
          <cell r="O27">
            <v>0</v>
          </cell>
          <cell r="Q27">
            <v>273557358</v>
          </cell>
          <cell r="R27">
            <v>0</v>
          </cell>
          <cell r="S27">
            <v>0</v>
          </cell>
          <cell r="U27">
            <v>0</v>
          </cell>
          <cell r="V27">
            <v>0</v>
          </cell>
        </row>
        <row r="28">
          <cell r="G28">
            <v>36</v>
          </cell>
          <cell r="H28">
            <v>2262807</v>
          </cell>
          <cell r="I28">
            <v>0</v>
          </cell>
          <cell r="J28">
            <v>2262807</v>
          </cell>
          <cell r="K28">
            <v>37565295.149999999</v>
          </cell>
          <cell r="L28">
            <v>6.0236635728922261</v>
          </cell>
          <cell r="M28">
            <v>9</v>
          </cell>
          <cell r="N28">
            <v>3380876.5634999997</v>
          </cell>
          <cell r="O28">
            <v>0</v>
          </cell>
          <cell r="Q28">
            <v>2262807</v>
          </cell>
          <cell r="R28">
            <v>0</v>
          </cell>
          <cell r="S28">
            <v>0</v>
          </cell>
          <cell r="U28">
            <v>0</v>
          </cell>
          <cell r="V28">
            <v>0</v>
          </cell>
        </row>
        <row r="29">
          <cell r="G29">
            <v>38</v>
          </cell>
          <cell r="H29">
            <v>60945</v>
          </cell>
          <cell r="I29">
            <v>0</v>
          </cell>
          <cell r="J29">
            <v>60945</v>
          </cell>
          <cell r="K29">
            <v>17267074.309494097</v>
          </cell>
          <cell r="L29">
            <v>0.35295498766974154</v>
          </cell>
          <cell r="M29">
            <v>9</v>
          </cell>
          <cell r="N29">
            <v>1554036.6878544686</v>
          </cell>
          <cell r="O29">
            <v>0</v>
          </cell>
          <cell r="Q29">
            <v>60945</v>
          </cell>
          <cell r="R29">
            <v>0</v>
          </cell>
          <cell r="S29">
            <v>0</v>
          </cell>
          <cell r="U29">
            <v>0</v>
          </cell>
          <cell r="V29">
            <v>0</v>
          </cell>
        </row>
        <row r="30">
          <cell r="G30">
            <v>40</v>
          </cell>
          <cell r="H30">
            <v>872359</v>
          </cell>
          <cell r="I30">
            <v>0</v>
          </cell>
          <cell r="J30">
            <v>872359</v>
          </cell>
          <cell r="K30">
            <v>103138216.46736057</v>
          </cell>
          <cell r="L30">
            <v>0.84581547934374968</v>
          </cell>
          <cell r="M30">
            <v>9</v>
          </cell>
          <cell r="N30">
            <v>9282439.4820624515</v>
          </cell>
          <cell r="O30">
            <v>0</v>
          </cell>
          <cell r="Q30">
            <v>872359</v>
          </cell>
          <cell r="R30">
            <v>0</v>
          </cell>
          <cell r="S30">
            <v>0</v>
          </cell>
          <cell r="U30">
            <v>0</v>
          </cell>
          <cell r="V30">
            <v>0</v>
          </cell>
        </row>
        <row r="31">
          <cell r="G31">
            <v>43</v>
          </cell>
          <cell r="H31">
            <v>124481</v>
          </cell>
          <cell r="I31">
            <v>0</v>
          </cell>
          <cell r="J31">
            <v>124481</v>
          </cell>
          <cell r="K31">
            <v>5137515.2208431615</v>
          </cell>
          <cell r="L31">
            <v>2.422980655998336</v>
          </cell>
          <cell r="M31">
            <v>9</v>
          </cell>
          <cell r="N31">
            <v>462376.3698758845</v>
          </cell>
          <cell r="O31">
            <v>0</v>
          </cell>
          <cell r="Q31">
            <v>124481</v>
          </cell>
          <cell r="R31">
            <v>0</v>
          </cell>
          <cell r="S31">
            <v>0</v>
          </cell>
          <cell r="U31">
            <v>0</v>
          </cell>
          <cell r="V31">
            <v>0</v>
          </cell>
        </row>
        <row r="32">
          <cell r="G32">
            <v>44</v>
          </cell>
          <cell r="H32">
            <v>32376254</v>
          </cell>
          <cell r="I32">
            <v>0</v>
          </cell>
          <cell r="J32">
            <v>32376254</v>
          </cell>
          <cell r="K32">
            <v>344720845</v>
          </cell>
          <cell r="L32">
            <v>9.3920209553907306</v>
          </cell>
          <cell r="M32">
            <v>9</v>
          </cell>
          <cell r="N32">
            <v>31024876.049999997</v>
          </cell>
          <cell r="O32">
            <v>1351377.950000003</v>
          </cell>
          <cell r="Q32">
            <v>32376254</v>
          </cell>
          <cell r="R32">
            <v>4.1739787129171986E-2</v>
          </cell>
          <cell r="S32">
            <v>1351377.950000003</v>
          </cell>
          <cell r="U32">
            <v>0</v>
          </cell>
          <cell r="V32">
            <v>0</v>
          </cell>
        </row>
        <row r="33">
          <cell r="G33">
            <v>45</v>
          </cell>
          <cell r="H33">
            <v>30216</v>
          </cell>
          <cell r="I33">
            <v>0</v>
          </cell>
          <cell r="J33">
            <v>30216</v>
          </cell>
          <cell r="K33">
            <v>4488266.82</v>
          </cell>
          <cell r="L33">
            <v>0.6732220077771579</v>
          </cell>
          <cell r="M33">
            <v>9</v>
          </cell>
          <cell r="N33">
            <v>403944.01380000002</v>
          </cell>
          <cell r="O33">
            <v>0</v>
          </cell>
          <cell r="Q33">
            <v>30216</v>
          </cell>
          <cell r="R33">
            <v>0</v>
          </cell>
          <cell r="S33">
            <v>0</v>
          </cell>
          <cell r="U33">
            <v>0</v>
          </cell>
          <cell r="V33">
            <v>0</v>
          </cell>
        </row>
        <row r="34">
          <cell r="G34">
            <v>46</v>
          </cell>
          <cell r="H34">
            <v>160554</v>
          </cell>
          <cell r="I34">
            <v>0</v>
          </cell>
          <cell r="J34">
            <v>160554</v>
          </cell>
          <cell r="K34">
            <v>192927424.3089132</v>
          </cell>
          <cell r="L34">
            <v>8.321989503313057E-2</v>
          </cell>
          <cell r="M34">
            <v>9</v>
          </cell>
          <cell r="N34">
            <v>17363468.187802188</v>
          </cell>
          <cell r="O34">
            <v>0</v>
          </cell>
          <cell r="Q34">
            <v>160554</v>
          </cell>
          <cell r="R34">
            <v>0</v>
          </cell>
          <cell r="S34">
            <v>0</v>
          </cell>
          <cell r="U34">
            <v>0</v>
          </cell>
          <cell r="V34">
            <v>0</v>
          </cell>
        </row>
        <row r="35">
          <cell r="G35">
            <v>48</v>
          </cell>
          <cell r="H35">
            <v>140096</v>
          </cell>
          <cell r="I35">
            <v>0</v>
          </cell>
          <cell r="J35">
            <v>140096</v>
          </cell>
          <cell r="K35">
            <v>97424436.289881915</v>
          </cell>
          <cell r="L35">
            <v>0.14379965164299316</v>
          </cell>
          <cell r="M35">
            <v>9</v>
          </cell>
          <cell r="N35">
            <v>8768199.2660893723</v>
          </cell>
          <cell r="O35">
            <v>0</v>
          </cell>
          <cell r="Q35">
            <v>140096</v>
          </cell>
          <cell r="R35">
            <v>0</v>
          </cell>
          <cell r="S35">
            <v>0</v>
          </cell>
          <cell r="U35">
            <v>0</v>
          </cell>
          <cell r="V35">
            <v>0</v>
          </cell>
        </row>
        <row r="36">
          <cell r="G36">
            <v>49</v>
          </cell>
          <cell r="H36">
            <v>19389783</v>
          </cell>
          <cell r="I36">
            <v>0</v>
          </cell>
          <cell r="J36">
            <v>19389783</v>
          </cell>
          <cell r="K36">
            <v>299094537.29705173</v>
          </cell>
          <cell r="L36">
            <v>6.4828275284555428</v>
          </cell>
          <cell r="M36">
            <v>9</v>
          </cell>
          <cell r="N36">
            <v>26918508.356734656</v>
          </cell>
          <cell r="O36">
            <v>0</v>
          </cell>
          <cell r="Q36">
            <v>19389783</v>
          </cell>
          <cell r="R36">
            <v>0</v>
          </cell>
          <cell r="S36">
            <v>0</v>
          </cell>
          <cell r="U36">
            <v>0</v>
          </cell>
          <cell r="V36">
            <v>0</v>
          </cell>
        </row>
        <row r="37">
          <cell r="G37">
            <v>50</v>
          </cell>
          <cell r="H37">
            <v>342790</v>
          </cell>
          <cell r="I37">
            <v>0</v>
          </cell>
          <cell r="J37">
            <v>342790</v>
          </cell>
          <cell r="K37">
            <v>69306833.610000014</v>
          </cell>
          <cell r="L37">
            <v>0.49459769281761007</v>
          </cell>
          <cell r="M37">
            <v>9</v>
          </cell>
          <cell r="N37">
            <v>6237615.0249000015</v>
          </cell>
          <cell r="O37">
            <v>0</v>
          </cell>
          <cell r="Q37">
            <v>342790</v>
          </cell>
          <cell r="R37">
            <v>0</v>
          </cell>
          <cell r="S37">
            <v>0</v>
          </cell>
          <cell r="U37">
            <v>0</v>
          </cell>
          <cell r="V37">
            <v>0</v>
          </cell>
        </row>
        <row r="38">
          <cell r="G38">
            <v>52</v>
          </cell>
          <cell r="H38">
            <v>1724338</v>
          </cell>
          <cell r="I38">
            <v>0</v>
          </cell>
          <cell r="J38">
            <v>1724338</v>
          </cell>
          <cell r="K38">
            <v>34237111.745988742</v>
          </cell>
          <cell r="L38">
            <v>5.0364587199795707</v>
          </cell>
          <cell r="M38">
            <v>9</v>
          </cell>
          <cell r="N38">
            <v>3081340.0571389864</v>
          </cell>
          <cell r="O38">
            <v>0</v>
          </cell>
          <cell r="Q38">
            <v>1724338</v>
          </cell>
          <cell r="R38">
            <v>0</v>
          </cell>
          <cell r="S38">
            <v>0</v>
          </cell>
          <cell r="U38">
            <v>0</v>
          </cell>
          <cell r="V38">
            <v>0</v>
          </cell>
        </row>
        <row r="39">
          <cell r="G39">
            <v>56</v>
          </cell>
          <cell r="H39">
            <v>1291087</v>
          </cell>
          <cell r="I39">
            <v>0</v>
          </cell>
          <cell r="J39">
            <v>1291087</v>
          </cell>
          <cell r="K39">
            <v>92168286.219999999</v>
          </cell>
          <cell r="L39">
            <v>1.4007931067723827</v>
          </cell>
          <cell r="M39">
            <v>9</v>
          </cell>
          <cell r="N39">
            <v>8295145.7597999992</v>
          </cell>
          <cell r="O39">
            <v>0</v>
          </cell>
          <cell r="Q39">
            <v>1291087</v>
          </cell>
          <cell r="R39">
            <v>0</v>
          </cell>
          <cell r="S39">
            <v>0</v>
          </cell>
          <cell r="U39">
            <v>0</v>
          </cell>
          <cell r="V39">
            <v>0</v>
          </cell>
        </row>
        <row r="40">
          <cell r="G40">
            <v>57</v>
          </cell>
          <cell r="H40">
            <v>20485713</v>
          </cell>
          <cell r="I40">
            <v>0</v>
          </cell>
          <cell r="J40">
            <v>20485713</v>
          </cell>
          <cell r="K40">
            <v>164618884.87517864</v>
          </cell>
          <cell r="L40">
            <v>12.44432740237135</v>
          </cell>
          <cell r="M40">
            <v>18</v>
          </cell>
          <cell r="N40">
            <v>29631399.277532153</v>
          </cell>
          <cell r="O40">
            <v>0</v>
          </cell>
          <cell r="Q40">
            <v>20485713</v>
          </cell>
          <cell r="R40">
            <v>0</v>
          </cell>
          <cell r="S40">
            <v>0</v>
          </cell>
          <cell r="U40">
            <v>0</v>
          </cell>
          <cell r="V40">
            <v>0</v>
          </cell>
        </row>
        <row r="41">
          <cell r="G41">
            <v>61</v>
          </cell>
          <cell r="H41">
            <v>7380144</v>
          </cell>
          <cell r="I41">
            <v>0</v>
          </cell>
          <cell r="J41">
            <v>7380144</v>
          </cell>
          <cell r="K41">
            <v>152008494.52347183</v>
          </cell>
          <cell r="L41">
            <v>4.8550865681130881</v>
          </cell>
          <cell r="M41">
            <v>18</v>
          </cell>
          <cell r="N41">
            <v>27361529.014224928</v>
          </cell>
          <cell r="O41">
            <v>0</v>
          </cell>
          <cell r="Q41">
            <v>7380144</v>
          </cell>
          <cell r="R41">
            <v>0</v>
          </cell>
          <cell r="S41">
            <v>0</v>
          </cell>
          <cell r="U41">
            <v>0</v>
          </cell>
          <cell r="V41">
            <v>0</v>
          </cell>
        </row>
        <row r="42">
          <cell r="G42">
            <v>63</v>
          </cell>
          <cell r="H42">
            <v>17382</v>
          </cell>
          <cell r="I42">
            <v>0</v>
          </cell>
          <cell r="J42">
            <v>17382</v>
          </cell>
          <cell r="K42">
            <v>3206793.59</v>
          </cell>
          <cell r="L42">
            <v>0.54203675765735826</v>
          </cell>
          <cell r="M42">
            <v>9</v>
          </cell>
          <cell r="N42">
            <v>288611.42309999996</v>
          </cell>
          <cell r="O42">
            <v>0</v>
          </cell>
          <cell r="Q42">
            <v>17382</v>
          </cell>
          <cell r="R42">
            <v>0</v>
          </cell>
          <cell r="S42">
            <v>0</v>
          </cell>
          <cell r="U42">
            <v>0</v>
          </cell>
          <cell r="V42">
            <v>0</v>
          </cell>
        </row>
        <row r="43">
          <cell r="G43">
            <v>64</v>
          </cell>
          <cell r="H43">
            <v>1318317</v>
          </cell>
          <cell r="I43">
            <v>0</v>
          </cell>
          <cell r="J43">
            <v>1318317</v>
          </cell>
          <cell r="K43">
            <v>40941640.551585212</v>
          </cell>
          <cell r="L43">
            <v>3.2199906555746365</v>
          </cell>
          <cell r="M43">
            <v>9</v>
          </cell>
          <cell r="N43">
            <v>3684747.6496426691</v>
          </cell>
          <cell r="O43">
            <v>0</v>
          </cell>
          <cell r="Q43">
            <v>1318317</v>
          </cell>
          <cell r="R43">
            <v>0</v>
          </cell>
          <cell r="S43">
            <v>0</v>
          </cell>
          <cell r="U43">
            <v>0</v>
          </cell>
          <cell r="V43">
            <v>0</v>
          </cell>
        </row>
        <row r="44">
          <cell r="G44">
            <v>65</v>
          </cell>
          <cell r="H44">
            <v>102704</v>
          </cell>
          <cell r="I44">
            <v>0</v>
          </cell>
          <cell r="J44">
            <v>102704</v>
          </cell>
          <cell r="K44">
            <v>32121469.082460001</v>
          </cell>
          <cell r="L44">
            <v>0.31973631011815007</v>
          </cell>
          <cell r="M44">
            <v>9</v>
          </cell>
          <cell r="N44">
            <v>2890932.2174213999</v>
          </cell>
          <cell r="O44">
            <v>0</v>
          </cell>
          <cell r="Q44">
            <v>102704</v>
          </cell>
          <cell r="R44">
            <v>0</v>
          </cell>
          <cell r="S44">
            <v>0</v>
          </cell>
          <cell r="U44">
            <v>0</v>
          </cell>
          <cell r="V44">
            <v>0</v>
          </cell>
        </row>
        <row r="45">
          <cell r="G45">
            <v>71</v>
          </cell>
          <cell r="H45">
            <v>282648</v>
          </cell>
          <cell r="I45">
            <v>0</v>
          </cell>
          <cell r="J45">
            <v>282648</v>
          </cell>
          <cell r="K45">
            <v>67407608.974931508</v>
          </cell>
          <cell r="L45">
            <v>0.41931171317041543</v>
          </cell>
          <cell r="M45">
            <v>9</v>
          </cell>
          <cell r="N45">
            <v>6066684.8077438353</v>
          </cell>
          <cell r="O45">
            <v>0</v>
          </cell>
          <cell r="Q45">
            <v>282648</v>
          </cell>
          <cell r="R45">
            <v>0</v>
          </cell>
          <cell r="S45">
            <v>0</v>
          </cell>
          <cell r="U45">
            <v>0</v>
          </cell>
          <cell r="V45">
            <v>0</v>
          </cell>
        </row>
        <row r="46">
          <cell r="G46">
            <v>72</v>
          </cell>
          <cell r="H46">
            <v>155008</v>
          </cell>
          <cell r="I46">
            <v>0</v>
          </cell>
          <cell r="J46">
            <v>155008</v>
          </cell>
          <cell r="K46">
            <v>60889124.469751097</v>
          </cell>
          <cell r="L46">
            <v>0.25457419752686034</v>
          </cell>
          <cell r="M46">
            <v>9</v>
          </cell>
          <cell r="N46">
            <v>5480021.2022775989</v>
          </cell>
          <cell r="O46">
            <v>0</v>
          </cell>
          <cell r="Q46">
            <v>155008</v>
          </cell>
          <cell r="R46">
            <v>0</v>
          </cell>
          <cell r="S46">
            <v>0</v>
          </cell>
          <cell r="U46">
            <v>0</v>
          </cell>
          <cell r="V46">
            <v>0</v>
          </cell>
        </row>
        <row r="47">
          <cell r="G47">
            <v>73</v>
          </cell>
          <cell r="H47">
            <v>836143</v>
          </cell>
          <cell r="I47">
            <v>0</v>
          </cell>
          <cell r="J47">
            <v>836143</v>
          </cell>
          <cell r="K47">
            <v>71430040.439999998</v>
          </cell>
          <cell r="L47">
            <v>1.1705761257441059</v>
          </cell>
          <cell r="M47">
            <v>9</v>
          </cell>
          <cell r="N47">
            <v>6428703.6395999994</v>
          </cell>
          <cell r="O47">
            <v>0</v>
          </cell>
          <cell r="Q47">
            <v>836143</v>
          </cell>
          <cell r="R47">
            <v>0</v>
          </cell>
          <cell r="S47">
            <v>0</v>
          </cell>
          <cell r="U47">
            <v>0</v>
          </cell>
          <cell r="V47">
            <v>0</v>
          </cell>
        </row>
        <row r="48">
          <cell r="G48">
            <v>74</v>
          </cell>
          <cell r="H48">
            <v>91538</v>
          </cell>
          <cell r="I48">
            <v>0</v>
          </cell>
          <cell r="J48">
            <v>91538</v>
          </cell>
          <cell r="K48">
            <v>7057742.1073867595</v>
          </cell>
          <cell r="L48">
            <v>1.2969870336321114</v>
          </cell>
          <cell r="M48">
            <v>9</v>
          </cell>
          <cell r="N48">
            <v>635196.78966480831</v>
          </cell>
          <cell r="O48">
            <v>0</v>
          </cell>
          <cell r="Q48">
            <v>91538</v>
          </cell>
          <cell r="R48">
            <v>0</v>
          </cell>
          <cell r="S48">
            <v>0</v>
          </cell>
          <cell r="U48">
            <v>0</v>
          </cell>
          <cell r="V48">
            <v>0</v>
          </cell>
        </row>
        <row r="49">
          <cell r="G49">
            <v>78</v>
          </cell>
          <cell r="H49">
            <v>51686</v>
          </cell>
          <cell r="I49">
            <v>0</v>
          </cell>
          <cell r="J49">
            <v>51686</v>
          </cell>
          <cell r="K49">
            <v>13928581</v>
          </cell>
          <cell r="L49">
            <v>0.37107871936129028</v>
          </cell>
          <cell r="M49">
            <v>9</v>
          </cell>
          <cell r="N49">
            <v>1253572.29</v>
          </cell>
          <cell r="O49">
            <v>0</v>
          </cell>
          <cell r="Q49">
            <v>51686</v>
          </cell>
          <cell r="R49">
            <v>0</v>
          </cell>
          <cell r="S49">
            <v>0</v>
          </cell>
          <cell r="U49">
            <v>0</v>
          </cell>
          <cell r="V49">
            <v>0</v>
          </cell>
        </row>
        <row r="50">
          <cell r="G50">
            <v>79</v>
          </cell>
          <cell r="H50">
            <v>3560422</v>
          </cell>
          <cell r="I50">
            <v>0</v>
          </cell>
          <cell r="J50">
            <v>3560422</v>
          </cell>
          <cell r="K50">
            <v>58912134.960000001</v>
          </cell>
          <cell r="L50">
            <v>6.0436139386519354</v>
          </cell>
          <cell r="M50">
            <v>9</v>
          </cell>
          <cell r="N50">
            <v>5302092.1464</v>
          </cell>
          <cell r="O50">
            <v>0</v>
          </cell>
          <cell r="Q50">
            <v>3560422</v>
          </cell>
          <cell r="R50">
            <v>0</v>
          </cell>
          <cell r="S50">
            <v>0</v>
          </cell>
          <cell r="U50">
            <v>0</v>
          </cell>
          <cell r="V50">
            <v>0</v>
          </cell>
        </row>
        <row r="51">
          <cell r="G51">
            <v>82</v>
          </cell>
          <cell r="H51">
            <v>261767</v>
          </cell>
          <cell r="I51">
            <v>0</v>
          </cell>
          <cell r="J51">
            <v>261767</v>
          </cell>
          <cell r="K51">
            <v>52056222.792998955</v>
          </cell>
          <cell r="L51">
            <v>0.5028543869594877</v>
          </cell>
          <cell r="M51">
            <v>9</v>
          </cell>
          <cell r="N51">
            <v>4685060.0513699055</v>
          </cell>
          <cell r="O51">
            <v>0</v>
          </cell>
          <cell r="Q51">
            <v>261767</v>
          </cell>
          <cell r="R51">
            <v>0</v>
          </cell>
          <cell r="S51">
            <v>0</v>
          </cell>
          <cell r="U51">
            <v>0</v>
          </cell>
          <cell r="V51">
            <v>0</v>
          </cell>
        </row>
        <row r="52">
          <cell r="G52">
            <v>83</v>
          </cell>
          <cell r="H52">
            <v>217945</v>
          </cell>
          <cell r="I52">
            <v>0</v>
          </cell>
          <cell r="J52">
            <v>217945</v>
          </cell>
          <cell r="K52">
            <v>33740765.93</v>
          </cell>
          <cell r="L52">
            <v>0.64593969340280477</v>
          </cell>
          <cell r="M52">
            <v>9</v>
          </cell>
          <cell r="N52">
            <v>3036668.9336999999</v>
          </cell>
          <cell r="O52">
            <v>0</v>
          </cell>
          <cell r="Q52">
            <v>217945</v>
          </cell>
          <cell r="R52">
            <v>0</v>
          </cell>
          <cell r="S52">
            <v>0</v>
          </cell>
          <cell r="U52">
            <v>0</v>
          </cell>
          <cell r="V52">
            <v>0</v>
          </cell>
        </row>
        <row r="53">
          <cell r="G53">
            <v>86</v>
          </cell>
          <cell r="H53">
            <v>1909148</v>
          </cell>
          <cell r="I53">
            <v>0</v>
          </cell>
          <cell r="J53">
            <v>1909148</v>
          </cell>
          <cell r="K53">
            <v>27767804.899999999</v>
          </cell>
          <cell r="L53">
            <v>6.875401231301506</v>
          </cell>
          <cell r="M53">
            <v>9</v>
          </cell>
          <cell r="N53">
            <v>2499102.4409999996</v>
          </cell>
          <cell r="O53">
            <v>0</v>
          </cell>
          <cell r="Q53">
            <v>1909148</v>
          </cell>
          <cell r="R53">
            <v>0</v>
          </cell>
          <cell r="S53">
            <v>0</v>
          </cell>
          <cell r="U53">
            <v>0</v>
          </cell>
          <cell r="V53">
            <v>0</v>
          </cell>
        </row>
        <row r="54">
          <cell r="G54">
            <v>87</v>
          </cell>
          <cell r="H54">
            <v>437102</v>
          </cell>
          <cell r="I54">
            <v>0</v>
          </cell>
          <cell r="J54">
            <v>437102</v>
          </cell>
          <cell r="K54">
            <v>46730653.222307175</v>
          </cell>
          <cell r="L54">
            <v>0.93536462655597241</v>
          </cell>
          <cell r="M54">
            <v>9</v>
          </cell>
          <cell r="N54">
            <v>4205758.7900076453</v>
          </cell>
          <cell r="O54">
            <v>0</v>
          </cell>
          <cell r="Q54">
            <v>437102</v>
          </cell>
          <cell r="R54">
            <v>0</v>
          </cell>
          <cell r="S54">
            <v>0</v>
          </cell>
          <cell r="U54">
            <v>0</v>
          </cell>
          <cell r="V54">
            <v>0</v>
          </cell>
        </row>
        <row r="55">
          <cell r="G55">
            <v>88</v>
          </cell>
          <cell r="H55">
            <v>413035</v>
          </cell>
          <cell r="I55">
            <v>0</v>
          </cell>
          <cell r="J55">
            <v>413035</v>
          </cell>
          <cell r="K55">
            <v>59653890.619999997</v>
          </cell>
          <cell r="L55">
            <v>0.69238568634368813</v>
          </cell>
          <cell r="M55">
            <v>9</v>
          </cell>
          <cell r="N55">
            <v>5368850.1557999998</v>
          </cell>
          <cell r="O55">
            <v>0</v>
          </cell>
          <cell r="Q55">
            <v>413035</v>
          </cell>
          <cell r="R55">
            <v>0</v>
          </cell>
          <cell r="S55">
            <v>0</v>
          </cell>
          <cell r="U55">
            <v>0</v>
          </cell>
          <cell r="V55">
            <v>0</v>
          </cell>
        </row>
        <row r="56">
          <cell r="G56">
            <v>89</v>
          </cell>
          <cell r="H56">
            <v>1072830</v>
          </cell>
          <cell r="I56">
            <v>0</v>
          </cell>
          <cell r="J56">
            <v>1072830</v>
          </cell>
          <cell r="K56">
            <v>15970837.944597928</v>
          </cell>
          <cell r="L56">
            <v>6.7174308807189442</v>
          </cell>
          <cell r="M56">
            <v>9</v>
          </cell>
          <cell r="N56">
            <v>1437375.4150138134</v>
          </cell>
          <cell r="O56">
            <v>0</v>
          </cell>
          <cell r="Q56">
            <v>1072830</v>
          </cell>
          <cell r="R56">
            <v>0</v>
          </cell>
          <cell r="S56">
            <v>0</v>
          </cell>
          <cell r="U56">
            <v>0</v>
          </cell>
          <cell r="V56">
            <v>0</v>
          </cell>
        </row>
        <row r="57">
          <cell r="G57">
            <v>91</v>
          </cell>
          <cell r="H57">
            <v>107584</v>
          </cell>
          <cell r="I57">
            <v>0</v>
          </cell>
          <cell r="J57">
            <v>107584</v>
          </cell>
          <cell r="K57">
            <v>5766562.6593739688</v>
          </cell>
          <cell r="L57">
            <v>1.8656521459125108</v>
          </cell>
          <cell r="M57">
            <v>9</v>
          </cell>
          <cell r="N57">
            <v>518990.63934365718</v>
          </cell>
          <cell r="O57">
            <v>0</v>
          </cell>
          <cell r="Q57">
            <v>107584</v>
          </cell>
          <cell r="R57">
            <v>0</v>
          </cell>
          <cell r="S57">
            <v>0</v>
          </cell>
          <cell r="U57">
            <v>0</v>
          </cell>
          <cell r="V57">
            <v>0</v>
          </cell>
        </row>
        <row r="58">
          <cell r="G58">
            <v>93</v>
          </cell>
          <cell r="H58">
            <v>14896898</v>
          </cell>
          <cell r="I58">
            <v>0</v>
          </cell>
          <cell r="J58">
            <v>14896898</v>
          </cell>
          <cell r="K58">
            <v>173457122.11352935</v>
          </cell>
          <cell r="L58">
            <v>8.5882308079859868</v>
          </cell>
          <cell r="M58">
            <v>18</v>
          </cell>
          <cell r="N58">
            <v>31222281.980435282</v>
          </cell>
          <cell r="O58">
            <v>0</v>
          </cell>
          <cell r="Q58">
            <v>14896898</v>
          </cell>
          <cell r="R58">
            <v>0</v>
          </cell>
          <cell r="S58">
            <v>0</v>
          </cell>
          <cell r="U58">
            <v>0</v>
          </cell>
          <cell r="V58">
            <v>0</v>
          </cell>
        </row>
        <row r="59">
          <cell r="G59">
            <v>94</v>
          </cell>
          <cell r="H59">
            <v>46535</v>
          </cell>
          <cell r="I59">
            <v>0</v>
          </cell>
          <cell r="J59">
            <v>46535</v>
          </cell>
          <cell r="K59">
            <v>26612788.332066346</v>
          </cell>
          <cell r="L59">
            <v>0.17485954278578519</v>
          </cell>
          <cell r="M59">
            <v>9</v>
          </cell>
          <cell r="N59">
            <v>2395150.9498859709</v>
          </cell>
          <cell r="O59">
            <v>0</v>
          </cell>
          <cell r="Q59">
            <v>46535</v>
          </cell>
          <cell r="R59">
            <v>0</v>
          </cell>
          <cell r="S59">
            <v>0</v>
          </cell>
          <cell r="U59">
            <v>0</v>
          </cell>
          <cell r="V59">
            <v>0</v>
          </cell>
        </row>
        <row r="60">
          <cell r="G60">
            <v>95</v>
          </cell>
          <cell r="H60">
            <v>34319580</v>
          </cell>
          <cell r="I60">
            <v>0</v>
          </cell>
          <cell r="J60">
            <v>34319580</v>
          </cell>
          <cell r="K60">
            <v>275705360.91398716</v>
          </cell>
          <cell r="L60">
            <v>12.447918998102764</v>
          </cell>
          <cell r="M60">
            <v>18</v>
          </cell>
          <cell r="N60">
            <v>49626964.96451769</v>
          </cell>
          <cell r="O60">
            <v>0</v>
          </cell>
          <cell r="Q60">
            <v>34319580</v>
          </cell>
          <cell r="R60">
            <v>0</v>
          </cell>
          <cell r="S60">
            <v>0</v>
          </cell>
          <cell r="U60">
            <v>0</v>
          </cell>
          <cell r="V60">
            <v>0</v>
          </cell>
        </row>
        <row r="61">
          <cell r="G61">
            <v>96</v>
          </cell>
          <cell r="H61">
            <v>2854416</v>
          </cell>
          <cell r="I61">
            <v>0</v>
          </cell>
          <cell r="J61">
            <v>2854416</v>
          </cell>
          <cell r="K61">
            <v>76762783.026947618</v>
          </cell>
          <cell r="L61">
            <v>3.7184894651330653</v>
          </cell>
          <cell r="M61">
            <v>9</v>
          </cell>
          <cell r="N61">
            <v>6908650.4724252857</v>
          </cell>
          <cell r="O61">
            <v>0</v>
          </cell>
          <cell r="Q61">
            <v>2854416</v>
          </cell>
          <cell r="R61">
            <v>0</v>
          </cell>
          <cell r="S61">
            <v>0</v>
          </cell>
          <cell r="U61">
            <v>0</v>
          </cell>
          <cell r="V61">
            <v>0</v>
          </cell>
        </row>
        <row r="62">
          <cell r="G62">
            <v>97</v>
          </cell>
          <cell r="H62">
            <v>3698893</v>
          </cell>
          <cell r="I62">
            <v>0</v>
          </cell>
          <cell r="J62">
            <v>3698893</v>
          </cell>
          <cell r="K62">
            <v>111423877.93023711</v>
          </cell>
          <cell r="L62">
            <v>3.3196591868000591</v>
          </cell>
          <cell r="M62">
            <v>9</v>
          </cell>
          <cell r="N62">
            <v>10028149.013721339</v>
          </cell>
          <cell r="O62">
            <v>0</v>
          </cell>
          <cell r="Q62">
            <v>3698893</v>
          </cell>
          <cell r="R62">
            <v>0</v>
          </cell>
          <cell r="S62">
            <v>0</v>
          </cell>
          <cell r="U62">
            <v>0</v>
          </cell>
          <cell r="V62">
            <v>0</v>
          </cell>
        </row>
        <row r="63">
          <cell r="G63">
            <v>98</v>
          </cell>
          <cell r="H63">
            <v>119264</v>
          </cell>
          <cell r="I63">
            <v>0</v>
          </cell>
          <cell r="J63">
            <v>119264</v>
          </cell>
          <cell r="K63">
            <v>1622794.5661187563</v>
          </cell>
          <cell r="L63">
            <v>7.3492974705507015</v>
          </cell>
          <cell r="M63">
            <v>9</v>
          </cell>
          <cell r="N63">
            <v>146051.51095068807</v>
          </cell>
          <cell r="O63">
            <v>0</v>
          </cell>
          <cell r="Q63">
            <v>119264</v>
          </cell>
          <cell r="R63">
            <v>0</v>
          </cell>
          <cell r="S63">
            <v>0</v>
          </cell>
          <cell r="U63">
            <v>0</v>
          </cell>
          <cell r="V63">
            <v>0</v>
          </cell>
        </row>
        <row r="64">
          <cell r="G64">
            <v>99</v>
          </cell>
          <cell r="H64">
            <v>1399799</v>
          </cell>
          <cell r="I64">
            <v>0</v>
          </cell>
          <cell r="J64">
            <v>1399799</v>
          </cell>
          <cell r="K64">
            <v>54732995.004789785</v>
          </cell>
          <cell r="L64">
            <v>2.5575048467154065</v>
          </cell>
          <cell r="M64">
            <v>9</v>
          </cell>
          <cell r="N64">
            <v>4925969.5504310802</v>
          </cell>
          <cell r="O64">
            <v>0</v>
          </cell>
          <cell r="Q64">
            <v>1399799</v>
          </cell>
          <cell r="R64">
            <v>0</v>
          </cell>
          <cell r="S64">
            <v>0</v>
          </cell>
          <cell r="U64">
            <v>0</v>
          </cell>
          <cell r="V64">
            <v>0</v>
          </cell>
        </row>
        <row r="65">
          <cell r="G65">
            <v>100</v>
          </cell>
          <cell r="H65">
            <v>6044664</v>
          </cell>
          <cell r="I65">
            <v>0</v>
          </cell>
          <cell r="J65">
            <v>6044664</v>
          </cell>
          <cell r="K65">
            <v>226112669.15431672</v>
          </cell>
          <cell r="L65">
            <v>2.6732973533095818</v>
          </cell>
          <cell r="M65">
            <v>9</v>
          </cell>
          <cell r="N65">
            <v>20350140.223888505</v>
          </cell>
          <cell r="O65">
            <v>0</v>
          </cell>
          <cell r="Q65">
            <v>6044664</v>
          </cell>
          <cell r="R65">
            <v>0</v>
          </cell>
          <cell r="S65">
            <v>0</v>
          </cell>
          <cell r="U65">
            <v>0</v>
          </cell>
          <cell r="V65">
            <v>0</v>
          </cell>
        </row>
        <row r="66">
          <cell r="G66">
            <v>101</v>
          </cell>
          <cell r="H66">
            <v>5364455</v>
          </cell>
          <cell r="I66">
            <v>0</v>
          </cell>
          <cell r="J66">
            <v>5364455</v>
          </cell>
          <cell r="K66">
            <v>94267558.145777836</v>
          </cell>
          <cell r="L66">
            <v>5.6906693092699667</v>
          </cell>
          <cell r="M66">
            <v>9</v>
          </cell>
          <cell r="N66">
            <v>8484080.2331200056</v>
          </cell>
          <cell r="O66">
            <v>0</v>
          </cell>
          <cell r="Q66">
            <v>5364455</v>
          </cell>
          <cell r="R66">
            <v>0</v>
          </cell>
          <cell r="S66">
            <v>0</v>
          </cell>
          <cell r="U66">
            <v>0</v>
          </cell>
          <cell r="V66">
            <v>0</v>
          </cell>
        </row>
        <row r="67">
          <cell r="G67">
            <v>103</v>
          </cell>
          <cell r="H67">
            <v>279415</v>
          </cell>
          <cell r="I67">
            <v>0</v>
          </cell>
          <cell r="J67">
            <v>279415</v>
          </cell>
          <cell r="K67">
            <v>45258504.285832807</v>
          </cell>
          <cell r="L67">
            <v>0.61737568310993607</v>
          </cell>
          <cell r="M67">
            <v>9</v>
          </cell>
          <cell r="N67">
            <v>4073265.3857249524</v>
          </cell>
          <cell r="O67">
            <v>0</v>
          </cell>
          <cell r="Q67">
            <v>279415</v>
          </cell>
          <cell r="R67">
            <v>0</v>
          </cell>
          <cell r="S67">
            <v>0</v>
          </cell>
          <cell r="U67">
            <v>0</v>
          </cell>
          <cell r="V67">
            <v>0</v>
          </cell>
        </row>
        <row r="68">
          <cell r="G68">
            <v>105</v>
          </cell>
          <cell r="H68">
            <v>54384</v>
          </cell>
          <cell r="I68">
            <v>0</v>
          </cell>
          <cell r="J68">
            <v>54384</v>
          </cell>
          <cell r="K68">
            <v>24911831.93</v>
          </cell>
          <cell r="L68">
            <v>0.218305904410459</v>
          </cell>
          <cell r="M68">
            <v>9</v>
          </cell>
          <cell r="N68">
            <v>2242064.8736999999</v>
          </cell>
          <cell r="O68">
            <v>0</v>
          </cell>
          <cell r="Q68">
            <v>54384</v>
          </cell>
          <cell r="R68">
            <v>0</v>
          </cell>
          <cell r="S68">
            <v>0</v>
          </cell>
          <cell r="U68">
            <v>0</v>
          </cell>
          <cell r="V68">
            <v>0</v>
          </cell>
        </row>
        <row r="69">
          <cell r="G69">
            <v>107</v>
          </cell>
          <cell r="H69">
            <v>38478</v>
          </cell>
          <cell r="I69">
            <v>0</v>
          </cell>
          <cell r="J69">
            <v>38478</v>
          </cell>
          <cell r="K69">
            <v>67410100.370999992</v>
          </cell>
          <cell r="L69">
            <v>5.7080466856200288E-2</v>
          </cell>
          <cell r="M69">
            <v>9</v>
          </cell>
          <cell r="N69">
            <v>6066909.0333899986</v>
          </cell>
          <cell r="O69">
            <v>0</v>
          </cell>
          <cell r="Q69">
            <v>38478</v>
          </cell>
          <cell r="R69">
            <v>0</v>
          </cell>
          <cell r="S69">
            <v>0</v>
          </cell>
          <cell r="U69">
            <v>0</v>
          </cell>
          <cell r="V69">
            <v>0</v>
          </cell>
        </row>
        <row r="70">
          <cell r="G70">
            <v>110</v>
          </cell>
          <cell r="H70">
            <v>196763</v>
          </cell>
          <cell r="I70">
            <v>0</v>
          </cell>
          <cell r="J70">
            <v>196763</v>
          </cell>
          <cell r="K70">
            <v>53094009.571420297</v>
          </cell>
          <cell r="L70">
            <v>0.37059359725944402</v>
          </cell>
          <cell r="M70">
            <v>9</v>
          </cell>
          <cell r="N70">
            <v>4778460.8614278268</v>
          </cell>
          <cell r="O70">
            <v>0</v>
          </cell>
          <cell r="Q70">
            <v>196763</v>
          </cell>
          <cell r="R70">
            <v>0</v>
          </cell>
          <cell r="S70">
            <v>0</v>
          </cell>
          <cell r="U70">
            <v>0</v>
          </cell>
          <cell r="V70">
            <v>0</v>
          </cell>
        </row>
        <row r="71">
          <cell r="G71">
            <v>111</v>
          </cell>
          <cell r="H71">
            <v>410865</v>
          </cell>
          <cell r="I71">
            <v>0</v>
          </cell>
          <cell r="J71">
            <v>410865</v>
          </cell>
          <cell r="K71">
            <v>13826298.189999999</v>
          </cell>
          <cell r="L71">
            <v>2.9716196942516544</v>
          </cell>
          <cell r="M71">
            <v>9</v>
          </cell>
          <cell r="N71">
            <v>1244366.8370999999</v>
          </cell>
          <cell r="O71">
            <v>0</v>
          </cell>
          <cell r="Q71">
            <v>410865</v>
          </cell>
          <cell r="R71">
            <v>0</v>
          </cell>
          <cell r="S71">
            <v>0</v>
          </cell>
          <cell r="U71">
            <v>0</v>
          </cell>
          <cell r="V71">
            <v>0</v>
          </cell>
        </row>
        <row r="72">
          <cell r="G72">
            <v>114</v>
          </cell>
          <cell r="H72">
            <v>2211996</v>
          </cell>
          <cell r="I72">
            <v>0</v>
          </cell>
          <cell r="J72">
            <v>2211996</v>
          </cell>
          <cell r="K72">
            <v>35605413.200000003</v>
          </cell>
          <cell r="L72">
            <v>6.2125272569509171</v>
          </cell>
          <cell r="M72">
            <v>18</v>
          </cell>
          <cell r="N72">
            <v>6408974.3760000002</v>
          </cell>
          <cell r="O72">
            <v>0</v>
          </cell>
          <cell r="Q72">
            <v>2211996</v>
          </cell>
          <cell r="R72">
            <v>0</v>
          </cell>
          <cell r="S72">
            <v>0</v>
          </cell>
          <cell r="U72">
            <v>0</v>
          </cell>
          <cell r="V72">
            <v>0</v>
          </cell>
        </row>
        <row r="73">
          <cell r="G73">
            <v>117</v>
          </cell>
          <cell r="H73">
            <v>651067</v>
          </cell>
          <cell r="I73">
            <v>0</v>
          </cell>
          <cell r="J73">
            <v>651067</v>
          </cell>
          <cell r="K73">
            <v>8720914.1240798905</v>
          </cell>
          <cell r="L73">
            <v>7.4655820563843873</v>
          </cell>
          <cell r="M73">
            <v>9</v>
          </cell>
          <cell r="N73">
            <v>784882.27116719016</v>
          </cell>
          <cell r="O73">
            <v>0</v>
          </cell>
          <cell r="Q73">
            <v>651067</v>
          </cell>
          <cell r="R73">
            <v>0</v>
          </cell>
          <cell r="S73">
            <v>0</v>
          </cell>
          <cell r="U73">
            <v>0</v>
          </cell>
          <cell r="V73">
            <v>0</v>
          </cell>
        </row>
        <row r="74">
          <cell r="G74">
            <v>118</v>
          </cell>
          <cell r="H74">
            <v>13728</v>
          </cell>
          <cell r="I74">
            <v>0</v>
          </cell>
          <cell r="J74">
            <v>13728</v>
          </cell>
          <cell r="K74">
            <v>8193644.7999999998</v>
          </cell>
          <cell r="L74">
            <v>0.16754448520882917</v>
          </cell>
          <cell r="M74">
            <v>9</v>
          </cell>
          <cell r="N74">
            <v>737428.03200000001</v>
          </cell>
          <cell r="O74">
            <v>0</v>
          </cell>
          <cell r="Q74">
            <v>13728</v>
          </cell>
          <cell r="R74">
            <v>0</v>
          </cell>
          <cell r="S74">
            <v>0</v>
          </cell>
          <cell r="U74">
            <v>0</v>
          </cell>
          <cell r="V74">
            <v>0</v>
          </cell>
        </row>
        <row r="75">
          <cell r="G75">
            <v>122</v>
          </cell>
          <cell r="H75">
            <v>499766</v>
          </cell>
          <cell r="I75">
            <v>0</v>
          </cell>
          <cell r="J75">
            <v>499766</v>
          </cell>
          <cell r="K75">
            <v>44906037.060000002</v>
          </cell>
          <cell r="L75">
            <v>1.1129149502376507</v>
          </cell>
          <cell r="M75">
            <v>9</v>
          </cell>
          <cell r="N75">
            <v>4041543.3354000002</v>
          </cell>
          <cell r="O75">
            <v>0</v>
          </cell>
          <cell r="Q75">
            <v>499766</v>
          </cell>
          <cell r="R75">
            <v>0</v>
          </cell>
          <cell r="S75">
            <v>0</v>
          </cell>
          <cell r="U75">
            <v>0</v>
          </cell>
          <cell r="V75">
            <v>0</v>
          </cell>
        </row>
        <row r="76">
          <cell r="G76">
            <v>125</v>
          </cell>
          <cell r="H76">
            <v>426048</v>
          </cell>
          <cell r="I76">
            <v>0</v>
          </cell>
          <cell r="J76">
            <v>426048</v>
          </cell>
          <cell r="K76">
            <v>18153549.67592296</v>
          </cell>
          <cell r="L76">
            <v>2.3469129046704689</v>
          </cell>
          <cell r="M76">
            <v>9</v>
          </cell>
          <cell r="N76">
            <v>1633819.4708330664</v>
          </cell>
          <cell r="O76">
            <v>0</v>
          </cell>
          <cell r="Q76">
            <v>426048</v>
          </cell>
          <cell r="R76">
            <v>0</v>
          </cell>
          <cell r="S76">
            <v>0</v>
          </cell>
          <cell r="U76">
            <v>0</v>
          </cell>
          <cell r="V76">
            <v>0</v>
          </cell>
        </row>
        <row r="77">
          <cell r="G77">
            <v>127</v>
          </cell>
          <cell r="H77">
            <v>485955</v>
          </cell>
          <cell r="I77">
            <v>0</v>
          </cell>
          <cell r="J77">
            <v>485955</v>
          </cell>
          <cell r="K77">
            <v>8374462.7961928835</v>
          </cell>
          <cell r="L77">
            <v>5.8028199757591628</v>
          </cell>
          <cell r="M77">
            <v>9</v>
          </cell>
          <cell r="N77">
            <v>753701.65165735944</v>
          </cell>
          <cell r="O77">
            <v>0</v>
          </cell>
          <cell r="Q77">
            <v>485955</v>
          </cell>
          <cell r="R77">
            <v>0</v>
          </cell>
          <cell r="S77">
            <v>0</v>
          </cell>
          <cell r="U77">
            <v>0</v>
          </cell>
          <cell r="V77">
            <v>0</v>
          </cell>
        </row>
        <row r="78">
          <cell r="G78">
            <v>128</v>
          </cell>
          <cell r="H78">
            <v>6793198</v>
          </cell>
          <cell r="I78">
            <v>0</v>
          </cell>
          <cell r="J78">
            <v>6793198</v>
          </cell>
          <cell r="K78">
            <v>158572310.31626195</v>
          </cell>
          <cell r="L78">
            <v>4.2839749174691448</v>
          </cell>
          <cell r="M78">
            <v>9</v>
          </cell>
          <cell r="N78">
            <v>14271507.928463574</v>
          </cell>
          <cell r="O78">
            <v>0</v>
          </cell>
          <cell r="Q78">
            <v>6793198</v>
          </cell>
          <cell r="R78">
            <v>0</v>
          </cell>
          <cell r="S78">
            <v>0</v>
          </cell>
          <cell r="U78">
            <v>0</v>
          </cell>
          <cell r="V78">
            <v>0</v>
          </cell>
        </row>
        <row r="79">
          <cell r="G79">
            <v>131</v>
          </cell>
          <cell r="H79">
            <v>113301</v>
          </cell>
          <cell r="I79">
            <v>0</v>
          </cell>
          <cell r="J79">
            <v>113301</v>
          </cell>
          <cell r="K79">
            <v>78334908.992275059</v>
          </cell>
          <cell r="L79">
            <v>0.1446366651312164</v>
          </cell>
          <cell r="M79">
            <v>9</v>
          </cell>
          <cell r="N79">
            <v>7050141.8093047552</v>
          </cell>
          <cell r="O79">
            <v>0</v>
          </cell>
          <cell r="Q79">
            <v>113301</v>
          </cell>
          <cell r="R79">
            <v>0</v>
          </cell>
          <cell r="S79">
            <v>0</v>
          </cell>
          <cell r="U79">
            <v>0</v>
          </cell>
          <cell r="V79">
            <v>0</v>
          </cell>
        </row>
        <row r="80">
          <cell r="G80">
            <v>133</v>
          </cell>
          <cell r="H80">
            <v>881871</v>
          </cell>
          <cell r="I80">
            <v>0</v>
          </cell>
          <cell r="J80">
            <v>881871</v>
          </cell>
          <cell r="K80">
            <v>22943762.68</v>
          </cell>
          <cell r="L80">
            <v>3.8436197771899203</v>
          </cell>
          <cell r="M80">
            <v>9</v>
          </cell>
          <cell r="N80">
            <v>2064938.6412</v>
          </cell>
          <cell r="O80">
            <v>0</v>
          </cell>
          <cell r="Q80">
            <v>881871</v>
          </cell>
          <cell r="R80">
            <v>0</v>
          </cell>
          <cell r="S80">
            <v>0</v>
          </cell>
          <cell r="U80">
            <v>0</v>
          </cell>
          <cell r="V80">
            <v>0</v>
          </cell>
        </row>
        <row r="81">
          <cell r="G81">
            <v>135</v>
          </cell>
          <cell r="H81">
            <v>49644</v>
          </cell>
          <cell r="I81">
            <v>0</v>
          </cell>
          <cell r="J81">
            <v>49644</v>
          </cell>
          <cell r="K81">
            <v>4056965.2</v>
          </cell>
          <cell r="L81">
            <v>1.2236733014125927</v>
          </cell>
          <cell r="M81">
            <v>9</v>
          </cell>
          <cell r="N81">
            <v>365126.86800000002</v>
          </cell>
          <cell r="O81">
            <v>0</v>
          </cell>
          <cell r="Q81">
            <v>49644</v>
          </cell>
          <cell r="R81">
            <v>0</v>
          </cell>
          <cell r="S81">
            <v>0</v>
          </cell>
          <cell r="U81">
            <v>0</v>
          </cell>
          <cell r="V81">
            <v>0</v>
          </cell>
        </row>
        <row r="82">
          <cell r="G82">
            <v>136</v>
          </cell>
          <cell r="H82">
            <v>195240</v>
          </cell>
          <cell r="I82">
            <v>0</v>
          </cell>
          <cell r="J82">
            <v>195240</v>
          </cell>
          <cell r="K82">
            <v>46985564.901260436</v>
          </cell>
          <cell r="L82">
            <v>0.41553187752513854</v>
          </cell>
          <cell r="M82">
            <v>9</v>
          </cell>
          <cell r="N82">
            <v>4228700.8411134388</v>
          </cell>
          <cell r="O82">
            <v>0</v>
          </cell>
          <cell r="Q82">
            <v>195240</v>
          </cell>
          <cell r="R82">
            <v>0</v>
          </cell>
          <cell r="S82">
            <v>0</v>
          </cell>
          <cell r="U82">
            <v>0</v>
          </cell>
          <cell r="V82">
            <v>0</v>
          </cell>
        </row>
        <row r="83">
          <cell r="G83">
            <v>137</v>
          </cell>
          <cell r="H83">
            <v>13108767</v>
          </cell>
          <cell r="I83">
            <v>0</v>
          </cell>
          <cell r="J83">
            <v>13108767</v>
          </cell>
          <cell r="K83">
            <v>124931826.43818802</v>
          </cell>
          <cell r="L83">
            <v>10.492736217608863</v>
          </cell>
          <cell r="M83">
            <v>18</v>
          </cell>
          <cell r="N83">
            <v>22487728.758873843</v>
          </cell>
          <cell r="O83">
            <v>0</v>
          </cell>
          <cell r="Q83">
            <v>13108767</v>
          </cell>
          <cell r="R83">
            <v>0</v>
          </cell>
          <cell r="S83">
            <v>0</v>
          </cell>
          <cell r="U83">
            <v>0</v>
          </cell>
          <cell r="V83">
            <v>0</v>
          </cell>
        </row>
        <row r="84">
          <cell r="G84">
            <v>138</v>
          </cell>
          <cell r="H84">
            <v>265369</v>
          </cell>
          <cell r="I84">
            <v>0</v>
          </cell>
          <cell r="J84">
            <v>265369</v>
          </cell>
          <cell r="K84">
            <v>19462611.614853136</v>
          </cell>
          <cell r="L84">
            <v>1.3634809410545927</v>
          </cell>
          <cell r="M84">
            <v>9</v>
          </cell>
          <cell r="N84">
            <v>1751635.0453367822</v>
          </cell>
          <cell r="O84">
            <v>0</v>
          </cell>
          <cell r="Q84">
            <v>265369</v>
          </cell>
          <cell r="R84">
            <v>0</v>
          </cell>
          <cell r="S84">
            <v>0</v>
          </cell>
          <cell r="U84">
            <v>0</v>
          </cell>
          <cell r="V84">
            <v>0</v>
          </cell>
        </row>
        <row r="85">
          <cell r="G85">
            <v>139</v>
          </cell>
          <cell r="H85">
            <v>52098</v>
          </cell>
          <cell r="I85">
            <v>0</v>
          </cell>
          <cell r="J85">
            <v>52098</v>
          </cell>
          <cell r="K85">
            <v>73502063.884041145</v>
          </cell>
          <cell r="L85">
            <v>7.087964234880699E-2</v>
          </cell>
          <cell r="M85">
            <v>9</v>
          </cell>
          <cell r="N85">
            <v>6615185.7495637024</v>
          </cell>
          <cell r="O85">
            <v>0</v>
          </cell>
          <cell r="Q85">
            <v>52098</v>
          </cell>
          <cell r="R85">
            <v>0</v>
          </cell>
          <cell r="S85">
            <v>0</v>
          </cell>
          <cell r="U85">
            <v>0</v>
          </cell>
          <cell r="V85">
            <v>0</v>
          </cell>
        </row>
        <row r="86">
          <cell r="G86">
            <v>141</v>
          </cell>
          <cell r="H86">
            <v>4280274</v>
          </cell>
          <cell r="I86">
            <v>0</v>
          </cell>
          <cell r="J86">
            <v>4280274</v>
          </cell>
          <cell r="K86">
            <v>57591083.549999997</v>
          </cell>
          <cell r="L86">
            <v>7.4321817478636421</v>
          </cell>
          <cell r="M86">
            <v>9</v>
          </cell>
          <cell r="N86">
            <v>5183197.5194999995</v>
          </cell>
          <cell r="O86">
            <v>0</v>
          </cell>
          <cell r="Q86">
            <v>4280274</v>
          </cell>
          <cell r="R86">
            <v>0</v>
          </cell>
          <cell r="S86">
            <v>0</v>
          </cell>
          <cell r="U86">
            <v>0</v>
          </cell>
          <cell r="V86">
            <v>0</v>
          </cell>
        </row>
        <row r="87">
          <cell r="G87">
            <v>142</v>
          </cell>
          <cell r="H87">
            <v>292120</v>
          </cell>
          <cell r="I87">
            <v>0</v>
          </cell>
          <cell r="J87">
            <v>292120</v>
          </cell>
          <cell r="K87">
            <v>22310949.798886918</v>
          </cell>
          <cell r="L87">
            <v>1.3093122553418757</v>
          </cell>
          <cell r="M87">
            <v>9</v>
          </cell>
          <cell r="N87">
            <v>2007985.4818998226</v>
          </cell>
          <cell r="O87">
            <v>0</v>
          </cell>
          <cell r="Q87">
            <v>292120</v>
          </cell>
          <cell r="R87">
            <v>0</v>
          </cell>
          <cell r="S87">
            <v>0</v>
          </cell>
          <cell r="U87">
            <v>0</v>
          </cell>
          <cell r="V87">
            <v>0</v>
          </cell>
        </row>
        <row r="88">
          <cell r="G88">
            <v>145</v>
          </cell>
          <cell r="H88">
            <v>218849</v>
          </cell>
          <cell r="I88">
            <v>0</v>
          </cell>
          <cell r="J88">
            <v>218849</v>
          </cell>
          <cell r="K88">
            <v>16961740.199999999</v>
          </cell>
          <cell r="L88">
            <v>1.2902508670661046</v>
          </cell>
          <cell r="M88">
            <v>9</v>
          </cell>
          <cell r="N88">
            <v>1526556.6179999998</v>
          </cell>
          <cell r="O88">
            <v>0</v>
          </cell>
          <cell r="Q88">
            <v>218849</v>
          </cell>
          <cell r="R88">
            <v>0</v>
          </cell>
          <cell r="S88">
            <v>0</v>
          </cell>
          <cell r="U88">
            <v>0</v>
          </cell>
          <cell r="V88">
            <v>0</v>
          </cell>
        </row>
        <row r="89">
          <cell r="G89">
            <v>149</v>
          </cell>
          <cell r="H89">
            <v>42564182</v>
          </cell>
          <cell r="I89">
            <v>0</v>
          </cell>
          <cell r="J89">
            <v>42564182</v>
          </cell>
          <cell r="K89">
            <v>341822368.57776105</v>
          </cell>
          <cell r="L89">
            <v>12.452134767276673</v>
          </cell>
          <cell r="M89">
            <v>18</v>
          </cell>
          <cell r="N89">
            <v>61528026.343996987</v>
          </cell>
          <cell r="O89">
            <v>0</v>
          </cell>
          <cell r="Q89">
            <v>42564182</v>
          </cell>
          <cell r="R89">
            <v>0</v>
          </cell>
          <cell r="S89">
            <v>0</v>
          </cell>
          <cell r="U89">
            <v>0</v>
          </cell>
          <cell r="V89">
            <v>0</v>
          </cell>
        </row>
        <row r="90">
          <cell r="G90">
            <v>150</v>
          </cell>
          <cell r="H90">
            <v>39984</v>
          </cell>
          <cell r="I90">
            <v>0</v>
          </cell>
          <cell r="J90">
            <v>39984</v>
          </cell>
          <cell r="K90">
            <v>16467118.128954509</v>
          </cell>
          <cell r="L90">
            <v>0.24281115667528505</v>
          </cell>
          <cell r="M90">
            <v>9</v>
          </cell>
          <cell r="N90">
            <v>1482040.6316059057</v>
          </cell>
          <cell r="O90">
            <v>0</v>
          </cell>
          <cell r="Q90">
            <v>39984</v>
          </cell>
          <cell r="R90">
            <v>0</v>
          </cell>
          <cell r="S90">
            <v>0</v>
          </cell>
          <cell r="U90">
            <v>0</v>
          </cell>
          <cell r="V90">
            <v>0</v>
          </cell>
        </row>
        <row r="91">
          <cell r="G91">
            <v>151</v>
          </cell>
          <cell r="H91">
            <v>877203</v>
          </cell>
          <cell r="I91">
            <v>0</v>
          </cell>
          <cell r="J91">
            <v>877203</v>
          </cell>
          <cell r="K91">
            <v>26975587.870000001</v>
          </cell>
          <cell r="L91">
            <v>3.2518401609165748</v>
          </cell>
          <cell r="M91">
            <v>9</v>
          </cell>
          <cell r="N91">
            <v>2427802.9082999998</v>
          </cell>
          <cell r="O91">
            <v>0</v>
          </cell>
          <cell r="Q91">
            <v>877203</v>
          </cell>
          <cell r="R91">
            <v>0</v>
          </cell>
          <cell r="S91">
            <v>0</v>
          </cell>
          <cell r="U91">
            <v>0</v>
          </cell>
          <cell r="V91">
            <v>0</v>
          </cell>
        </row>
        <row r="92">
          <cell r="G92">
            <v>153</v>
          </cell>
          <cell r="H92">
            <v>1327018</v>
          </cell>
          <cell r="I92">
            <v>0</v>
          </cell>
          <cell r="J92">
            <v>1327018</v>
          </cell>
          <cell r="K92">
            <v>111318708.43000001</v>
          </cell>
          <cell r="L92">
            <v>1.1920889298086512</v>
          </cell>
          <cell r="M92">
            <v>9</v>
          </cell>
          <cell r="N92">
            <v>10018683.7587</v>
          </cell>
          <cell r="O92">
            <v>0</v>
          </cell>
          <cell r="Q92">
            <v>1327018</v>
          </cell>
          <cell r="R92">
            <v>0</v>
          </cell>
          <cell r="S92">
            <v>0</v>
          </cell>
          <cell r="U92">
            <v>0</v>
          </cell>
          <cell r="V92">
            <v>0</v>
          </cell>
        </row>
        <row r="93">
          <cell r="G93">
            <v>155</v>
          </cell>
          <cell r="H93">
            <v>80840</v>
          </cell>
          <cell r="I93">
            <v>0</v>
          </cell>
          <cell r="J93">
            <v>80840</v>
          </cell>
          <cell r="K93">
            <v>185286483.40225095</v>
          </cell>
          <cell r="L93">
            <v>4.3629734082922277E-2</v>
          </cell>
          <cell r="M93">
            <v>9</v>
          </cell>
          <cell r="N93">
            <v>16675783.506202584</v>
          </cell>
          <cell r="O93">
            <v>0</v>
          </cell>
          <cell r="Q93">
            <v>80840</v>
          </cell>
          <cell r="R93">
            <v>0</v>
          </cell>
          <cell r="S93">
            <v>0</v>
          </cell>
          <cell r="U93">
            <v>0</v>
          </cell>
          <cell r="V93">
            <v>0</v>
          </cell>
        </row>
        <row r="94">
          <cell r="G94">
            <v>158</v>
          </cell>
          <cell r="H94">
            <v>785400</v>
          </cell>
          <cell r="I94">
            <v>0</v>
          </cell>
          <cell r="J94">
            <v>785400</v>
          </cell>
          <cell r="K94">
            <v>30328330.299221542</v>
          </cell>
          <cell r="L94">
            <v>2.5896578949489992</v>
          </cell>
          <cell r="M94">
            <v>9</v>
          </cell>
          <cell r="N94">
            <v>2729549.7269299389</v>
          </cell>
          <cell r="O94">
            <v>0</v>
          </cell>
          <cell r="Q94">
            <v>785400</v>
          </cell>
          <cell r="R94">
            <v>0</v>
          </cell>
          <cell r="S94">
            <v>0</v>
          </cell>
          <cell r="U94">
            <v>0</v>
          </cell>
          <cell r="V94">
            <v>0</v>
          </cell>
        </row>
        <row r="95">
          <cell r="G95">
            <v>159</v>
          </cell>
          <cell r="H95">
            <v>164836</v>
          </cell>
          <cell r="I95">
            <v>0</v>
          </cell>
          <cell r="J95">
            <v>164836</v>
          </cell>
          <cell r="K95">
            <v>50936388.274407774</v>
          </cell>
          <cell r="L95">
            <v>0.3236114800915702</v>
          </cell>
          <cell r="M95">
            <v>9</v>
          </cell>
          <cell r="N95">
            <v>4584274.9446966993</v>
          </cell>
          <cell r="O95">
            <v>0</v>
          </cell>
          <cell r="Q95">
            <v>164836</v>
          </cell>
          <cell r="R95">
            <v>0</v>
          </cell>
          <cell r="S95">
            <v>0</v>
          </cell>
          <cell r="U95">
            <v>0</v>
          </cell>
          <cell r="V95">
            <v>0</v>
          </cell>
        </row>
        <row r="96">
          <cell r="G96">
            <v>160</v>
          </cell>
          <cell r="H96">
            <v>45148530</v>
          </cell>
          <cell r="I96">
            <v>0</v>
          </cell>
          <cell r="J96">
            <v>45148530</v>
          </cell>
          <cell r="K96">
            <v>338563409.61968219</v>
          </cell>
          <cell r="L96">
            <v>13.335324703492505</v>
          </cell>
          <cell r="M96">
            <v>14.57</v>
          </cell>
          <cell r="N96">
            <v>49328688.781587698</v>
          </cell>
          <cell r="O96">
            <v>0</v>
          </cell>
          <cell r="Q96">
            <v>45148530</v>
          </cell>
          <cell r="R96">
            <v>0</v>
          </cell>
          <cell r="S96">
            <v>0</v>
          </cell>
          <cell r="U96">
            <v>0</v>
          </cell>
          <cell r="V96">
            <v>0</v>
          </cell>
        </row>
        <row r="97">
          <cell r="G97">
            <v>161</v>
          </cell>
          <cell r="H97">
            <v>768001</v>
          </cell>
          <cell r="I97">
            <v>0</v>
          </cell>
          <cell r="J97">
            <v>768001</v>
          </cell>
          <cell r="K97">
            <v>47045582.675955459</v>
          </cell>
          <cell r="L97">
            <v>1.6324614476345252</v>
          </cell>
          <cell r="M97">
            <v>9</v>
          </cell>
          <cell r="N97">
            <v>4234102.4408359909</v>
          </cell>
          <cell r="O97">
            <v>0</v>
          </cell>
          <cell r="Q97">
            <v>768001</v>
          </cell>
          <cell r="R97">
            <v>0</v>
          </cell>
          <cell r="S97">
            <v>0</v>
          </cell>
          <cell r="U97">
            <v>0</v>
          </cell>
          <cell r="V97">
            <v>0</v>
          </cell>
        </row>
        <row r="98">
          <cell r="G98">
            <v>162</v>
          </cell>
          <cell r="H98">
            <v>344014</v>
          </cell>
          <cell r="I98">
            <v>0</v>
          </cell>
          <cell r="J98">
            <v>344014</v>
          </cell>
          <cell r="K98">
            <v>27074509.810547944</v>
          </cell>
          <cell r="L98">
            <v>1.2706194956334012</v>
          </cell>
          <cell r="M98">
            <v>9</v>
          </cell>
          <cell r="N98">
            <v>2436705.882949315</v>
          </cell>
          <cell r="O98">
            <v>0</v>
          </cell>
          <cell r="Q98">
            <v>344014</v>
          </cell>
          <cell r="R98">
            <v>0</v>
          </cell>
          <cell r="S98">
            <v>0</v>
          </cell>
          <cell r="U98">
            <v>0</v>
          </cell>
          <cell r="V98">
            <v>0</v>
          </cell>
        </row>
        <row r="99">
          <cell r="G99">
            <v>163</v>
          </cell>
          <cell r="H99">
            <v>36809940</v>
          </cell>
          <cell r="I99">
            <v>0</v>
          </cell>
          <cell r="J99">
            <v>36809940</v>
          </cell>
          <cell r="K99">
            <v>384684153.29897988</v>
          </cell>
          <cell r="L99">
            <v>9.5688734990315538</v>
          </cell>
          <cell r="M99">
            <v>18</v>
          </cell>
          <cell r="N99">
            <v>69243147.59381637</v>
          </cell>
          <cell r="O99">
            <v>0</v>
          </cell>
          <cell r="Q99">
            <v>36809940</v>
          </cell>
          <cell r="R99">
            <v>0</v>
          </cell>
          <cell r="S99">
            <v>0</v>
          </cell>
          <cell r="U99">
            <v>0</v>
          </cell>
          <cell r="V99">
            <v>0</v>
          </cell>
        </row>
        <row r="100">
          <cell r="G100">
            <v>164</v>
          </cell>
          <cell r="H100">
            <v>283129</v>
          </cell>
          <cell r="I100">
            <v>0</v>
          </cell>
          <cell r="J100">
            <v>283129</v>
          </cell>
          <cell r="K100">
            <v>45145315.650829345</v>
          </cell>
          <cell r="L100">
            <v>0.62715033867483605</v>
          </cell>
          <cell r="M100">
            <v>9</v>
          </cell>
          <cell r="N100">
            <v>4063078.4085746408</v>
          </cell>
          <cell r="O100">
            <v>0</v>
          </cell>
          <cell r="Q100">
            <v>283129</v>
          </cell>
          <cell r="R100">
            <v>0</v>
          </cell>
          <cell r="S100">
            <v>0</v>
          </cell>
          <cell r="U100">
            <v>0</v>
          </cell>
          <cell r="V100">
            <v>0</v>
          </cell>
        </row>
        <row r="101">
          <cell r="G101">
            <v>165</v>
          </cell>
          <cell r="H101">
            <v>10469750</v>
          </cell>
          <cell r="I101">
            <v>0</v>
          </cell>
          <cell r="J101">
            <v>10469750</v>
          </cell>
          <cell r="K101">
            <v>128253528.35861862</v>
          </cell>
          <cell r="L101">
            <v>8.1633231724625954</v>
          </cell>
          <cell r="M101">
            <v>9.83</v>
          </cell>
          <cell r="N101">
            <v>12607321.83765221</v>
          </cell>
          <cell r="O101">
            <v>0</v>
          </cell>
          <cell r="Q101">
            <v>10469750</v>
          </cell>
          <cell r="R101">
            <v>0</v>
          </cell>
          <cell r="S101">
            <v>0</v>
          </cell>
          <cell r="U101">
            <v>0</v>
          </cell>
          <cell r="V101">
            <v>0</v>
          </cell>
        </row>
        <row r="102">
          <cell r="G102">
            <v>167</v>
          </cell>
          <cell r="H102">
            <v>744995</v>
          </cell>
          <cell r="I102">
            <v>0</v>
          </cell>
          <cell r="J102">
            <v>744995</v>
          </cell>
          <cell r="K102">
            <v>73699866.495909095</v>
          </cell>
          <cell r="L102">
            <v>1.0108498636715344</v>
          </cell>
          <cell r="M102">
            <v>9</v>
          </cell>
          <cell r="N102">
            <v>6632987.9846318187</v>
          </cell>
          <cell r="O102">
            <v>0</v>
          </cell>
          <cell r="Q102">
            <v>744995</v>
          </cell>
          <cell r="R102">
            <v>0</v>
          </cell>
          <cell r="S102">
            <v>0</v>
          </cell>
          <cell r="U102">
            <v>0</v>
          </cell>
          <cell r="V102">
            <v>0</v>
          </cell>
        </row>
        <row r="103">
          <cell r="G103">
            <v>168</v>
          </cell>
          <cell r="H103">
            <v>1791312</v>
          </cell>
          <cell r="I103">
            <v>0</v>
          </cell>
          <cell r="J103">
            <v>1791312</v>
          </cell>
          <cell r="K103">
            <v>59669999.870529011</v>
          </cell>
          <cell r="L103">
            <v>3.0020311779566944</v>
          </cell>
          <cell r="M103">
            <v>9</v>
          </cell>
          <cell r="N103">
            <v>5370299.9883476105</v>
          </cell>
          <cell r="O103">
            <v>0</v>
          </cell>
          <cell r="Q103">
            <v>1791312</v>
          </cell>
          <cell r="R103">
            <v>0</v>
          </cell>
          <cell r="S103">
            <v>0</v>
          </cell>
          <cell r="U103">
            <v>0</v>
          </cell>
          <cell r="V103">
            <v>0</v>
          </cell>
        </row>
        <row r="104">
          <cell r="G104">
            <v>170</v>
          </cell>
          <cell r="H104">
            <v>9104706</v>
          </cell>
          <cell r="I104">
            <v>0</v>
          </cell>
          <cell r="J104">
            <v>9104706</v>
          </cell>
          <cell r="K104">
            <v>109242646.83209994</v>
          </cell>
          <cell r="L104">
            <v>8.3343879556428568</v>
          </cell>
          <cell r="M104">
            <v>18</v>
          </cell>
          <cell r="N104">
            <v>19663676.429777991</v>
          </cell>
          <cell r="O104">
            <v>0</v>
          </cell>
          <cell r="Q104">
            <v>9104706</v>
          </cell>
          <cell r="R104">
            <v>0</v>
          </cell>
          <cell r="S104">
            <v>0</v>
          </cell>
          <cell r="U104">
            <v>0</v>
          </cell>
          <cell r="V104">
            <v>0</v>
          </cell>
        </row>
        <row r="105">
          <cell r="G105">
            <v>171</v>
          </cell>
          <cell r="H105">
            <v>828495</v>
          </cell>
          <cell r="I105">
            <v>0</v>
          </cell>
          <cell r="J105">
            <v>828495</v>
          </cell>
          <cell r="K105">
            <v>66494028.600000001</v>
          </cell>
          <cell r="L105">
            <v>1.245969025254698</v>
          </cell>
          <cell r="M105">
            <v>9</v>
          </cell>
          <cell r="N105">
            <v>5984462.574</v>
          </cell>
          <cell r="O105">
            <v>0</v>
          </cell>
          <cell r="Q105">
            <v>828495</v>
          </cell>
          <cell r="R105">
            <v>0</v>
          </cell>
          <cell r="S105">
            <v>0</v>
          </cell>
          <cell r="U105">
            <v>0</v>
          </cell>
          <cell r="V105">
            <v>0</v>
          </cell>
        </row>
        <row r="106">
          <cell r="G106">
            <v>172</v>
          </cell>
          <cell r="H106">
            <v>1321885</v>
          </cell>
          <cell r="I106">
            <v>0</v>
          </cell>
          <cell r="J106">
            <v>1321885</v>
          </cell>
          <cell r="K106">
            <v>37679867.269999996</v>
          </cell>
          <cell r="L106">
            <v>3.508199725141973</v>
          </cell>
          <cell r="M106">
            <v>9</v>
          </cell>
          <cell r="N106">
            <v>3391188.0542999995</v>
          </cell>
          <cell r="O106">
            <v>0</v>
          </cell>
          <cell r="Q106">
            <v>1321885</v>
          </cell>
          <cell r="R106">
            <v>0</v>
          </cell>
          <cell r="S106">
            <v>0</v>
          </cell>
          <cell r="U106">
            <v>0</v>
          </cell>
          <cell r="V106">
            <v>0</v>
          </cell>
        </row>
        <row r="107">
          <cell r="G107">
            <v>174</v>
          </cell>
          <cell r="H107">
            <v>1541258</v>
          </cell>
          <cell r="I107">
            <v>0</v>
          </cell>
          <cell r="J107">
            <v>1541258</v>
          </cell>
          <cell r="K107">
            <v>31011607.931543402</v>
          </cell>
          <cell r="L107">
            <v>4.969939009296942</v>
          </cell>
          <cell r="M107">
            <v>9</v>
          </cell>
          <cell r="N107">
            <v>2791044.713838906</v>
          </cell>
          <cell r="O107">
            <v>0</v>
          </cell>
          <cell r="Q107">
            <v>1541258</v>
          </cell>
          <cell r="R107">
            <v>0</v>
          </cell>
          <cell r="S107">
            <v>0</v>
          </cell>
          <cell r="U107">
            <v>0</v>
          </cell>
          <cell r="V107">
            <v>0</v>
          </cell>
        </row>
        <row r="108">
          <cell r="G108">
            <v>175</v>
          </cell>
          <cell r="H108">
            <v>20567</v>
          </cell>
          <cell r="I108">
            <v>0</v>
          </cell>
          <cell r="J108">
            <v>20567</v>
          </cell>
          <cell r="K108">
            <v>49826205.83338394</v>
          </cell>
          <cell r="L108">
            <v>4.12774756897503E-2</v>
          </cell>
          <cell r="M108">
            <v>9</v>
          </cell>
          <cell r="N108">
            <v>4484358.5250045545</v>
          </cell>
          <cell r="O108">
            <v>0</v>
          </cell>
          <cell r="Q108">
            <v>20567</v>
          </cell>
          <cell r="R108">
            <v>0</v>
          </cell>
          <cell r="S108">
            <v>0</v>
          </cell>
          <cell r="U108">
            <v>0</v>
          </cell>
          <cell r="V108">
            <v>0</v>
          </cell>
        </row>
        <row r="109">
          <cell r="G109">
            <v>176</v>
          </cell>
          <cell r="H109">
            <v>7900616</v>
          </cell>
          <cell r="I109">
            <v>0</v>
          </cell>
          <cell r="J109">
            <v>7900616</v>
          </cell>
          <cell r="K109">
            <v>102270313</v>
          </cell>
          <cell r="L109">
            <v>7.7252291190308577</v>
          </cell>
          <cell r="M109">
            <v>9</v>
          </cell>
          <cell r="N109">
            <v>9204328.1699999999</v>
          </cell>
          <cell r="O109">
            <v>0</v>
          </cell>
          <cell r="Q109">
            <v>7900616</v>
          </cell>
          <cell r="R109">
            <v>0</v>
          </cell>
          <cell r="S109">
            <v>0</v>
          </cell>
          <cell r="U109">
            <v>0</v>
          </cell>
          <cell r="V109">
            <v>0</v>
          </cell>
        </row>
        <row r="110">
          <cell r="G110">
            <v>177</v>
          </cell>
          <cell r="H110">
            <v>556171</v>
          </cell>
          <cell r="I110">
            <v>0</v>
          </cell>
          <cell r="J110">
            <v>556171</v>
          </cell>
          <cell r="K110">
            <v>41044910.398584887</v>
          </cell>
          <cell r="L110">
            <v>1.355030366978643</v>
          </cell>
          <cell r="M110">
            <v>9</v>
          </cell>
          <cell r="N110">
            <v>3694041.9358726395</v>
          </cell>
          <cell r="O110">
            <v>0</v>
          </cell>
          <cell r="Q110">
            <v>556171</v>
          </cell>
          <cell r="R110">
            <v>0</v>
          </cell>
          <cell r="S110">
            <v>0</v>
          </cell>
          <cell r="U110">
            <v>0</v>
          </cell>
          <cell r="V110">
            <v>0</v>
          </cell>
        </row>
        <row r="111">
          <cell r="G111">
            <v>178</v>
          </cell>
          <cell r="H111">
            <v>4308526</v>
          </cell>
          <cell r="I111">
            <v>0</v>
          </cell>
          <cell r="J111">
            <v>4308526</v>
          </cell>
          <cell r="K111">
            <v>62114687.45156721</v>
          </cell>
          <cell r="L111">
            <v>6.9364045393603471</v>
          </cell>
          <cell r="M111">
            <v>9</v>
          </cell>
          <cell r="N111">
            <v>5590321.870641049</v>
          </cell>
          <cell r="O111">
            <v>0</v>
          </cell>
          <cell r="Q111">
            <v>4308526</v>
          </cell>
          <cell r="R111">
            <v>0</v>
          </cell>
          <cell r="S111">
            <v>0</v>
          </cell>
          <cell r="U111">
            <v>0</v>
          </cell>
          <cell r="V111">
            <v>0</v>
          </cell>
        </row>
        <row r="112">
          <cell r="G112">
            <v>181</v>
          </cell>
          <cell r="H112">
            <v>2192159</v>
          </cell>
          <cell r="I112">
            <v>0</v>
          </cell>
          <cell r="J112">
            <v>2192159</v>
          </cell>
          <cell r="K112">
            <v>122141557.83</v>
          </cell>
          <cell r="L112">
            <v>1.7947691506040129</v>
          </cell>
          <cell r="M112">
            <v>9</v>
          </cell>
          <cell r="N112">
            <v>10992740.204699999</v>
          </cell>
          <cell r="O112">
            <v>0</v>
          </cell>
          <cell r="Q112">
            <v>2192159</v>
          </cell>
          <cell r="R112">
            <v>0</v>
          </cell>
          <cell r="S112">
            <v>0</v>
          </cell>
          <cell r="U112">
            <v>0</v>
          </cell>
          <cell r="V112">
            <v>0</v>
          </cell>
        </row>
        <row r="113">
          <cell r="G113">
            <v>182</v>
          </cell>
          <cell r="H113">
            <v>1450885</v>
          </cell>
          <cell r="I113">
            <v>0</v>
          </cell>
          <cell r="J113">
            <v>1450885</v>
          </cell>
          <cell r="K113">
            <v>55729467.237158008</v>
          </cell>
          <cell r="L113">
            <v>2.6034431548138186</v>
          </cell>
          <cell r="M113">
            <v>9</v>
          </cell>
          <cell r="N113">
            <v>5015652.0513442205</v>
          </cell>
          <cell r="O113">
            <v>0</v>
          </cell>
          <cell r="Q113">
            <v>1450885</v>
          </cell>
          <cell r="R113">
            <v>0</v>
          </cell>
          <cell r="S113">
            <v>0</v>
          </cell>
          <cell r="U113">
            <v>0</v>
          </cell>
          <cell r="V113">
            <v>0</v>
          </cell>
        </row>
        <row r="114">
          <cell r="G114">
            <v>184</v>
          </cell>
          <cell r="H114">
            <v>22834</v>
          </cell>
          <cell r="I114">
            <v>0</v>
          </cell>
          <cell r="J114">
            <v>22834</v>
          </cell>
          <cell r="K114">
            <v>17039069.827808417</v>
          </cell>
          <cell r="L114">
            <v>0.13400966267967301</v>
          </cell>
          <cell r="M114">
            <v>9</v>
          </cell>
          <cell r="N114">
            <v>1533516.2845027575</v>
          </cell>
          <cell r="O114">
            <v>0</v>
          </cell>
          <cell r="Q114">
            <v>22834</v>
          </cell>
          <cell r="R114">
            <v>0</v>
          </cell>
          <cell r="S114">
            <v>0</v>
          </cell>
          <cell r="U114">
            <v>0</v>
          </cell>
          <cell r="V114">
            <v>0</v>
          </cell>
        </row>
        <row r="115">
          <cell r="G115">
            <v>185</v>
          </cell>
          <cell r="H115">
            <v>2999853</v>
          </cell>
          <cell r="I115">
            <v>0</v>
          </cell>
          <cell r="J115">
            <v>2999853</v>
          </cell>
          <cell r="K115">
            <v>99742143.967469573</v>
          </cell>
          <cell r="L115">
            <v>3.0076082994349789</v>
          </cell>
          <cell r="M115">
            <v>9</v>
          </cell>
          <cell r="N115">
            <v>8976792.9570722617</v>
          </cell>
          <cell r="O115">
            <v>0</v>
          </cell>
          <cell r="Q115">
            <v>2999853</v>
          </cell>
          <cell r="R115">
            <v>0</v>
          </cell>
          <cell r="S115">
            <v>0</v>
          </cell>
          <cell r="U115">
            <v>0</v>
          </cell>
          <cell r="V115">
            <v>0</v>
          </cell>
        </row>
        <row r="116">
          <cell r="G116">
            <v>186</v>
          </cell>
          <cell r="H116">
            <v>203922</v>
          </cell>
          <cell r="I116">
            <v>0</v>
          </cell>
          <cell r="J116">
            <v>203922</v>
          </cell>
          <cell r="K116">
            <v>32700435.556286953</v>
          </cell>
          <cell r="L116">
            <v>0.6236063726092913</v>
          </cell>
          <cell r="M116">
            <v>9</v>
          </cell>
          <cell r="N116">
            <v>2943039.2000658256</v>
          </cell>
          <cell r="O116">
            <v>0</v>
          </cell>
          <cell r="Q116">
            <v>203922</v>
          </cell>
          <cell r="R116">
            <v>0</v>
          </cell>
          <cell r="S116">
            <v>0</v>
          </cell>
          <cell r="U116">
            <v>0</v>
          </cell>
          <cell r="V116">
            <v>0</v>
          </cell>
        </row>
        <row r="117">
          <cell r="G117">
            <v>187</v>
          </cell>
          <cell r="H117">
            <v>44424</v>
          </cell>
          <cell r="I117">
            <v>0</v>
          </cell>
          <cell r="J117">
            <v>44424</v>
          </cell>
          <cell r="K117">
            <v>24958487.77</v>
          </cell>
          <cell r="L117">
            <v>0.1779915530515333</v>
          </cell>
          <cell r="M117">
            <v>9</v>
          </cell>
          <cell r="N117">
            <v>2246263.8992999997</v>
          </cell>
          <cell r="O117">
            <v>0</v>
          </cell>
          <cell r="Q117">
            <v>44424</v>
          </cell>
          <cell r="R117">
            <v>0</v>
          </cell>
          <cell r="S117">
            <v>0</v>
          </cell>
          <cell r="U117">
            <v>0</v>
          </cell>
          <cell r="V117">
            <v>0</v>
          </cell>
        </row>
        <row r="118">
          <cell r="G118">
            <v>189</v>
          </cell>
          <cell r="H118">
            <v>424374</v>
          </cell>
          <cell r="I118">
            <v>0</v>
          </cell>
          <cell r="J118">
            <v>424374</v>
          </cell>
          <cell r="K118">
            <v>87153090.949033558</v>
          </cell>
          <cell r="L118">
            <v>0.48692937379371959</v>
          </cell>
          <cell r="M118">
            <v>9</v>
          </cell>
          <cell r="N118">
            <v>7843778.1854130197</v>
          </cell>
          <cell r="O118">
            <v>0</v>
          </cell>
          <cell r="Q118">
            <v>424374</v>
          </cell>
          <cell r="R118">
            <v>0</v>
          </cell>
          <cell r="S118">
            <v>0</v>
          </cell>
          <cell r="U118">
            <v>0</v>
          </cell>
          <cell r="V118">
            <v>0</v>
          </cell>
        </row>
        <row r="119">
          <cell r="G119">
            <v>191</v>
          </cell>
          <cell r="H119">
            <v>542930</v>
          </cell>
          <cell r="I119">
            <v>0</v>
          </cell>
          <cell r="J119">
            <v>542930</v>
          </cell>
          <cell r="K119">
            <v>15755774.309999999</v>
          </cell>
          <cell r="L119">
            <v>3.4459112533454412</v>
          </cell>
          <cell r="M119">
            <v>9</v>
          </cell>
          <cell r="N119">
            <v>1418019.6878999998</v>
          </cell>
          <cell r="O119">
            <v>0</v>
          </cell>
          <cell r="Q119">
            <v>542930</v>
          </cell>
          <cell r="R119">
            <v>0</v>
          </cell>
          <cell r="S119">
            <v>0</v>
          </cell>
          <cell r="U119">
            <v>0</v>
          </cell>
          <cell r="V119">
            <v>0</v>
          </cell>
        </row>
        <row r="120">
          <cell r="G120">
            <v>196</v>
          </cell>
          <cell r="H120">
            <v>239756</v>
          </cell>
          <cell r="I120">
            <v>0</v>
          </cell>
          <cell r="J120">
            <v>239756</v>
          </cell>
          <cell r="K120">
            <v>5647938.0043102475</v>
          </cell>
          <cell r="L120">
            <v>4.2450182671450927</v>
          </cell>
          <cell r="M120">
            <v>9</v>
          </cell>
          <cell r="N120">
            <v>508314.42038792226</v>
          </cell>
          <cell r="O120">
            <v>0</v>
          </cell>
          <cell r="Q120">
            <v>239756</v>
          </cell>
          <cell r="R120">
            <v>0</v>
          </cell>
          <cell r="S120">
            <v>0</v>
          </cell>
          <cell r="U120">
            <v>0</v>
          </cell>
          <cell r="V120">
            <v>0</v>
          </cell>
        </row>
        <row r="121">
          <cell r="G121">
            <v>197</v>
          </cell>
          <cell r="H121">
            <v>50078</v>
          </cell>
          <cell r="I121">
            <v>0</v>
          </cell>
          <cell r="J121">
            <v>50078</v>
          </cell>
          <cell r="K121">
            <v>53596656.268019125</v>
          </cell>
          <cell r="L121">
            <v>9.3434933234596784E-2</v>
          </cell>
          <cell r="M121">
            <v>9</v>
          </cell>
          <cell r="N121">
            <v>4823699.0641217213</v>
          </cell>
          <cell r="O121">
            <v>0</v>
          </cell>
          <cell r="Q121">
            <v>50078</v>
          </cell>
          <cell r="R121">
            <v>0</v>
          </cell>
          <cell r="S121">
            <v>0</v>
          </cell>
          <cell r="U121">
            <v>0</v>
          </cell>
          <cell r="V121">
            <v>0</v>
          </cell>
        </row>
        <row r="122">
          <cell r="G122">
            <v>198</v>
          </cell>
          <cell r="H122">
            <v>296062</v>
          </cell>
          <cell r="I122">
            <v>0</v>
          </cell>
          <cell r="J122">
            <v>296062</v>
          </cell>
          <cell r="K122">
            <v>111111891.85222436</v>
          </cell>
          <cell r="L122">
            <v>0.2664539277161746</v>
          </cell>
          <cell r="M122">
            <v>9</v>
          </cell>
          <cell r="N122">
            <v>10000070.266700193</v>
          </cell>
          <cell r="O122">
            <v>0</v>
          </cell>
          <cell r="Q122">
            <v>296062</v>
          </cell>
          <cell r="R122">
            <v>0</v>
          </cell>
          <cell r="S122">
            <v>0</v>
          </cell>
          <cell r="U122">
            <v>0</v>
          </cell>
          <cell r="V122">
            <v>0</v>
          </cell>
        </row>
        <row r="123">
          <cell r="G123">
            <v>199</v>
          </cell>
          <cell r="H123">
            <v>84337</v>
          </cell>
          <cell r="I123">
            <v>0</v>
          </cell>
          <cell r="J123">
            <v>84337</v>
          </cell>
          <cell r="K123">
            <v>146093563.53999999</v>
          </cell>
          <cell r="L123">
            <v>5.7728073678556528E-2</v>
          </cell>
          <cell r="M123">
            <v>9</v>
          </cell>
          <cell r="N123">
            <v>13148420.718599999</v>
          </cell>
          <cell r="O123">
            <v>0</v>
          </cell>
          <cell r="Q123">
            <v>84337</v>
          </cell>
          <cell r="R123">
            <v>0</v>
          </cell>
          <cell r="S123">
            <v>0</v>
          </cell>
          <cell r="U123">
            <v>0</v>
          </cell>
          <cell r="V123">
            <v>0</v>
          </cell>
        </row>
        <row r="124">
          <cell r="G124">
            <v>201</v>
          </cell>
          <cell r="H124">
            <v>30892693</v>
          </cell>
          <cell r="I124">
            <v>0</v>
          </cell>
          <cell r="J124">
            <v>30892693</v>
          </cell>
          <cell r="K124">
            <v>294691190.99990714</v>
          </cell>
          <cell r="L124">
            <v>10.483073109575827</v>
          </cell>
          <cell r="M124">
            <v>18</v>
          </cell>
          <cell r="N124">
            <v>53044414.379983284</v>
          </cell>
          <cell r="O124">
            <v>0</v>
          </cell>
          <cell r="Q124">
            <v>30892693</v>
          </cell>
          <cell r="R124">
            <v>0</v>
          </cell>
          <cell r="S124">
            <v>0</v>
          </cell>
          <cell r="U124">
            <v>0</v>
          </cell>
          <cell r="V124">
            <v>0</v>
          </cell>
        </row>
        <row r="125">
          <cell r="G125">
            <v>204</v>
          </cell>
          <cell r="H125">
            <v>1842721</v>
          </cell>
          <cell r="I125">
            <v>0</v>
          </cell>
          <cell r="J125">
            <v>1842721</v>
          </cell>
          <cell r="K125">
            <v>49218942.713181637</v>
          </cell>
          <cell r="L125">
            <v>3.7439264202367539</v>
          </cell>
          <cell r="M125">
            <v>9</v>
          </cell>
          <cell r="N125">
            <v>4429704.844186347</v>
          </cell>
          <cell r="O125">
            <v>0</v>
          </cell>
          <cell r="Q125">
            <v>1842721</v>
          </cell>
          <cell r="R125">
            <v>0</v>
          </cell>
          <cell r="S125">
            <v>0</v>
          </cell>
          <cell r="U125">
            <v>0</v>
          </cell>
          <cell r="V125">
            <v>0</v>
          </cell>
        </row>
        <row r="126">
          <cell r="G126">
            <v>207</v>
          </cell>
          <cell r="H126">
            <v>118880</v>
          </cell>
          <cell r="I126">
            <v>0</v>
          </cell>
          <cell r="J126">
            <v>118880</v>
          </cell>
          <cell r="K126">
            <v>309247935.83975661</v>
          </cell>
          <cell r="L126">
            <v>3.8441647048405914E-2</v>
          </cell>
          <cell r="M126">
            <v>9</v>
          </cell>
          <cell r="N126">
            <v>27832314.225578092</v>
          </cell>
          <cell r="O126">
            <v>0</v>
          </cell>
          <cell r="Q126">
            <v>118880</v>
          </cell>
          <cell r="R126">
            <v>0</v>
          </cell>
          <cell r="S126">
            <v>0</v>
          </cell>
          <cell r="U126">
            <v>0</v>
          </cell>
          <cell r="V126">
            <v>0</v>
          </cell>
        </row>
        <row r="127">
          <cell r="G127">
            <v>208</v>
          </cell>
          <cell r="H127">
            <v>281391</v>
          </cell>
          <cell r="I127">
            <v>0</v>
          </cell>
          <cell r="J127">
            <v>281391</v>
          </cell>
          <cell r="K127">
            <v>19191645</v>
          </cell>
          <cell r="L127">
            <v>1.466216158125059</v>
          </cell>
          <cell r="M127">
            <v>9</v>
          </cell>
          <cell r="N127">
            <v>1727248.05</v>
          </cell>
          <cell r="O127">
            <v>0</v>
          </cell>
          <cell r="Q127">
            <v>281391</v>
          </cell>
          <cell r="R127">
            <v>0</v>
          </cell>
          <cell r="S127">
            <v>0</v>
          </cell>
          <cell r="U127">
            <v>0</v>
          </cell>
          <cell r="V127">
            <v>0</v>
          </cell>
        </row>
        <row r="128">
          <cell r="G128">
            <v>209</v>
          </cell>
          <cell r="H128">
            <v>1969125</v>
          </cell>
          <cell r="I128">
            <v>0</v>
          </cell>
          <cell r="J128">
            <v>1969125</v>
          </cell>
          <cell r="K128">
            <v>27972799.357185256</v>
          </cell>
          <cell r="L128">
            <v>7.039427748564604</v>
          </cell>
          <cell r="M128">
            <v>18</v>
          </cell>
          <cell r="N128">
            <v>5035103.8842933457</v>
          </cell>
          <cell r="O128">
            <v>0</v>
          </cell>
          <cell r="Q128">
            <v>1969125</v>
          </cell>
          <cell r="R128">
            <v>0</v>
          </cell>
          <cell r="S128">
            <v>0</v>
          </cell>
          <cell r="U128">
            <v>0</v>
          </cell>
          <cell r="V128">
            <v>0</v>
          </cell>
        </row>
        <row r="129">
          <cell r="G129">
            <v>210</v>
          </cell>
          <cell r="H129">
            <v>2992338</v>
          </cell>
          <cell r="I129">
            <v>0</v>
          </cell>
          <cell r="J129">
            <v>2992338</v>
          </cell>
          <cell r="K129">
            <v>56583016.951994747</v>
          </cell>
          <cell r="L129">
            <v>5.288403060124403</v>
          </cell>
          <cell r="M129">
            <v>9</v>
          </cell>
          <cell r="N129">
            <v>5092471.5256795269</v>
          </cell>
          <cell r="O129">
            <v>0</v>
          </cell>
          <cell r="Q129">
            <v>2992338</v>
          </cell>
          <cell r="R129">
            <v>0</v>
          </cell>
          <cell r="S129">
            <v>0</v>
          </cell>
          <cell r="U129">
            <v>0</v>
          </cell>
          <cell r="V129">
            <v>0</v>
          </cell>
        </row>
        <row r="130">
          <cell r="G130">
            <v>211</v>
          </cell>
          <cell r="H130">
            <v>108536</v>
          </cell>
          <cell r="I130">
            <v>0</v>
          </cell>
          <cell r="J130">
            <v>108536</v>
          </cell>
          <cell r="K130">
            <v>82325594.099999994</v>
          </cell>
          <cell r="L130">
            <v>0.13183749377886361</v>
          </cell>
          <cell r="M130">
            <v>9</v>
          </cell>
          <cell r="N130">
            <v>7409303.4689999996</v>
          </cell>
          <cell r="O130">
            <v>0</v>
          </cell>
          <cell r="Q130">
            <v>108536</v>
          </cell>
          <cell r="R130">
            <v>0</v>
          </cell>
          <cell r="S130">
            <v>0</v>
          </cell>
          <cell r="U130">
            <v>0</v>
          </cell>
          <cell r="V130">
            <v>0</v>
          </cell>
        </row>
        <row r="131">
          <cell r="G131">
            <v>212</v>
          </cell>
          <cell r="H131">
            <v>680638</v>
          </cell>
          <cell r="I131">
            <v>0</v>
          </cell>
          <cell r="J131">
            <v>680638</v>
          </cell>
          <cell r="K131">
            <v>64727461.023145542</v>
          </cell>
          <cell r="L131">
            <v>1.0515444128985907</v>
          </cell>
          <cell r="M131">
            <v>9</v>
          </cell>
          <cell r="N131">
            <v>5825471.4920830987</v>
          </cell>
          <cell r="O131">
            <v>0</v>
          </cell>
          <cell r="Q131">
            <v>680638</v>
          </cell>
          <cell r="R131">
            <v>0</v>
          </cell>
          <cell r="S131">
            <v>0</v>
          </cell>
          <cell r="U131">
            <v>0</v>
          </cell>
          <cell r="V131">
            <v>0</v>
          </cell>
        </row>
        <row r="132">
          <cell r="G132">
            <v>213</v>
          </cell>
          <cell r="H132">
            <v>55868</v>
          </cell>
          <cell r="I132">
            <v>0</v>
          </cell>
          <cell r="J132">
            <v>55868</v>
          </cell>
          <cell r="K132">
            <v>35655372.563861571</v>
          </cell>
          <cell r="L132">
            <v>0.15668886897741996</v>
          </cell>
          <cell r="M132">
            <v>9</v>
          </cell>
          <cell r="N132">
            <v>3208983.5307475412</v>
          </cell>
          <cell r="O132">
            <v>0</v>
          </cell>
          <cell r="Q132">
            <v>55868</v>
          </cell>
          <cell r="R132">
            <v>0</v>
          </cell>
          <cell r="S132">
            <v>0</v>
          </cell>
          <cell r="U132">
            <v>0</v>
          </cell>
          <cell r="V132">
            <v>0</v>
          </cell>
        </row>
        <row r="133">
          <cell r="G133">
            <v>214</v>
          </cell>
          <cell r="H133">
            <v>72388</v>
          </cell>
          <cell r="I133">
            <v>0</v>
          </cell>
          <cell r="J133">
            <v>72388</v>
          </cell>
          <cell r="K133">
            <v>32478648</v>
          </cell>
          <cell r="L133">
            <v>0.22287873559268845</v>
          </cell>
          <cell r="M133">
            <v>9</v>
          </cell>
          <cell r="N133">
            <v>2923078.32</v>
          </cell>
          <cell r="O133">
            <v>0</v>
          </cell>
          <cell r="Q133">
            <v>72388</v>
          </cell>
          <cell r="R133">
            <v>0</v>
          </cell>
          <cell r="S133">
            <v>0</v>
          </cell>
          <cell r="U133">
            <v>0</v>
          </cell>
          <cell r="V133">
            <v>0</v>
          </cell>
        </row>
        <row r="134">
          <cell r="G134">
            <v>215</v>
          </cell>
          <cell r="H134">
            <v>256011</v>
          </cell>
          <cell r="I134">
            <v>0</v>
          </cell>
          <cell r="J134">
            <v>256011</v>
          </cell>
          <cell r="K134">
            <v>3337211.5620263619</v>
          </cell>
          <cell r="L134">
            <v>7.6714045616139952</v>
          </cell>
          <cell r="M134">
            <v>18</v>
          </cell>
          <cell r="N134">
            <v>600698.08116474515</v>
          </cell>
          <cell r="O134">
            <v>0</v>
          </cell>
          <cell r="Q134">
            <v>256011</v>
          </cell>
          <cell r="R134">
            <v>0</v>
          </cell>
          <cell r="S134">
            <v>0</v>
          </cell>
          <cell r="U134">
            <v>0</v>
          </cell>
          <cell r="V134">
            <v>0</v>
          </cell>
        </row>
        <row r="135">
          <cell r="G135">
            <v>217</v>
          </cell>
          <cell r="H135">
            <v>78537</v>
          </cell>
          <cell r="I135">
            <v>0</v>
          </cell>
          <cell r="J135">
            <v>78537</v>
          </cell>
          <cell r="K135">
            <v>50061990.311188757</v>
          </cell>
          <cell r="L135">
            <v>0.15687949981974075</v>
          </cell>
          <cell r="M135">
            <v>9</v>
          </cell>
          <cell r="N135">
            <v>4505579.1280069882</v>
          </cell>
          <cell r="O135">
            <v>0</v>
          </cell>
          <cell r="Q135">
            <v>78537</v>
          </cell>
          <cell r="R135">
            <v>0</v>
          </cell>
          <cell r="S135">
            <v>0</v>
          </cell>
          <cell r="U135">
            <v>0</v>
          </cell>
          <cell r="V135">
            <v>0</v>
          </cell>
        </row>
        <row r="136">
          <cell r="G136">
            <v>218</v>
          </cell>
          <cell r="H136">
            <v>802894</v>
          </cell>
          <cell r="I136">
            <v>0</v>
          </cell>
          <cell r="J136">
            <v>802894</v>
          </cell>
          <cell r="K136">
            <v>44444518.149999991</v>
          </cell>
          <cell r="L136">
            <v>1.8065085041314599</v>
          </cell>
          <cell r="M136">
            <v>9</v>
          </cell>
          <cell r="N136">
            <v>4000006.6334999991</v>
          </cell>
          <cell r="O136">
            <v>0</v>
          </cell>
          <cell r="Q136">
            <v>802894</v>
          </cell>
          <cell r="R136">
            <v>0</v>
          </cell>
          <cell r="S136">
            <v>0</v>
          </cell>
          <cell r="U136">
            <v>0</v>
          </cell>
          <cell r="V136">
            <v>0</v>
          </cell>
        </row>
        <row r="137">
          <cell r="G137">
            <v>219</v>
          </cell>
          <cell r="H137">
            <v>87367</v>
          </cell>
          <cell r="I137">
            <v>0</v>
          </cell>
          <cell r="J137">
            <v>87367</v>
          </cell>
          <cell r="K137">
            <v>40880670.299999997</v>
          </cell>
          <cell r="L137">
            <v>0.213712249233839</v>
          </cell>
          <cell r="M137">
            <v>9</v>
          </cell>
          <cell r="N137">
            <v>3679260.3269999996</v>
          </cell>
          <cell r="O137">
            <v>0</v>
          </cell>
          <cell r="Q137">
            <v>87367</v>
          </cell>
          <cell r="R137">
            <v>0</v>
          </cell>
          <cell r="S137">
            <v>0</v>
          </cell>
          <cell r="U137">
            <v>0</v>
          </cell>
          <cell r="V137">
            <v>0</v>
          </cell>
        </row>
        <row r="138">
          <cell r="G138">
            <v>220</v>
          </cell>
          <cell r="H138">
            <v>1343819</v>
          </cell>
          <cell r="I138">
            <v>0</v>
          </cell>
          <cell r="J138">
            <v>1343819</v>
          </cell>
          <cell r="K138">
            <v>83830708.92342189</v>
          </cell>
          <cell r="L138">
            <v>1.6030151924726757</v>
          </cell>
          <cell r="M138">
            <v>9</v>
          </cell>
          <cell r="N138">
            <v>7544763.8031079695</v>
          </cell>
          <cell r="O138">
            <v>0</v>
          </cell>
          <cell r="Q138">
            <v>1343819</v>
          </cell>
          <cell r="R138">
            <v>0</v>
          </cell>
          <cell r="S138">
            <v>0</v>
          </cell>
          <cell r="U138">
            <v>0</v>
          </cell>
          <cell r="V138">
            <v>0</v>
          </cell>
        </row>
        <row r="139">
          <cell r="G139">
            <v>221</v>
          </cell>
          <cell r="H139">
            <v>582233</v>
          </cell>
          <cell r="I139">
            <v>0</v>
          </cell>
          <cell r="J139">
            <v>582233</v>
          </cell>
          <cell r="K139">
            <v>14627041.18</v>
          </cell>
          <cell r="L139">
            <v>3.9805247885410004</v>
          </cell>
          <cell r="M139">
            <v>9</v>
          </cell>
          <cell r="N139">
            <v>1316433.7061999999</v>
          </cell>
          <cell r="O139">
            <v>0</v>
          </cell>
          <cell r="Q139">
            <v>582233</v>
          </cell>
          <cell r="R139">
            <v>0</v>
          </cell>
          <cell r="S139">
            <v>0</v>
          </cell>
          <cell r="U139">
            <v>0</v>
          </cell>
          <cell r="V139">
            <v>0</v>
          </cell>
        </row>
        <row r="140">
          <cell r="G140">
            <v>223</v>
          </cell>
          <cell r="H140">
            <v>12772</v>
          </cell>
          <cell r="I140">
            <v>0</v>
          </cell>
          <cell r="J140">
            <v>12772</v>
          </cell>
          <cell r="K140">
            <v>10548689.51</v>
          </cell>
          <cell r="L140">
            <v>0.12107665116024445</v>
          </cell>
          <cell r="M140">
            <v>18</v>
          </cell>
          <cell r="N140">
            <v>1898764.1117999998</v>
          </cell>
          <cell r="O140">
            <v>0</v>
          </cell>
          <cell r="Q140">
            <v>12772</v>
          </cell>
          <cell r="R140">
            <v>0</v>
          </cell>
          <cell r="S140">
            <v>0</v>
          </cell>
          <cell r="U140">
            <v>0</v>
          </cell>
          <cell r="V140">
            <v>0</v>
          </cell>
        </row>
        <row r="141">
          <cell r="G141">
            <v>226</v>
          </cell>
          <cell r="H141">
            <v>536719</v>
          </cell>
          <cell r="I141">
            <v>0</v>
          </cell>
          <cell r="J141">
            <v>536719</v>
          </cell>
          <cell r="K141">
            <v>26328907.210898973</v>
          </cell>
          <cell r="L141">
            <v>2.038516052720269</v>
          </cell>
          <cell r="M141">
            <v>18</v>
          </cell>
          <cell r="N141">
            <v>4739203.2979618153</v>
          </cell>
          <cell r="O141">
            <v>0</v>
          </cell>
          <cell r="Q141">
            <v>536719</v>
          </cell>
          <cell r="R141">
            <v>0</v>
          </cell>
          <cell r="S141">
            <v>0</v>
          </cell>
          <cell r="U141">
            <v>0</v>
          </cell>
          <cell r="V141">
            <v>0</v>
          </cell>
        </row>
        <row r="142">
          <cell r="G142">
            <v>227</v>
          </cell>
          <cell r="H142">
            <v>516273</v>
          </cell>
          <cell r="I142">
            <v>0</v>
          </cell>
          <cell r="J142">
            <v>516273</v>
          </cell>
          <cell r="K142">
            <v>24138409.600000001</v>
          </cell>
          <cell r="L142">
            <v>2.1388028811972761</v>
          </cell>
          <cell r="M142">
            <v>18</v>
          </cell>
          <cell r="N142">
            <v>4344913.7280000001</v>
          </cell>
          <cell r="O142">
            <v>0</v>
          </cell>
          <cell r="Q142">
            <v>516273</v>
          </cell>
          <cell r="R142">
            <v>0</v>
          </cell>
          <cell r="S142">
            <v>0</v>
          </cell>
          <cell r="U142">
            <v>0</v>
          </cell>
          <cell r="V142">
            <v>0</v>
          </cell>
        </row>
        <row r="143">
          <cell r="G143">
            <v>229</v>
          </cell>
          <cell r="H143">
            <v>3017191</v>
          </cell>
          <cell r="I143">
            <v>0</v>
          </cell>
          <cell r="J143">
            <v>3017191</v>
          </cell>
          <cell r="K143">
            <v>108847447.40000001</v>
          </cell>
          <cell r="L143">
            <v>2.7719446547168176</v>
          </cell>
          <cell r="M143">
            <v>9</v>
          </cell>
          <cell r="N143">
            <v>9796270.2660000008</v>
          </cell>
          <cell r="O143">
            <v>0</v>
          </cell>
          <cell r="Q143">
            <v>3017191</v>
          </cell>
          <cell r="R143">
            <v>0</v>
          </cell>
          <cell r="S143">
            <v>0</v>
          </cell>
          <cell r="U143">
            <v>0</v>
          </cell>
          <cell r="V143">
            <v>0</v>
          </cell>
        </row>
        <row r="144">
          <cell r="G144">
            <v>230</v>
          </cell>
          <cell r="H144">
            <v>86276</v>
          </cell>
          <cell r="I144">
            <v>0</v>
          </cell>
          <cell r="J144">
            <v>86276</v>
          </cell>
          <cell r="K144">
            <v>2944842.7497055577</v>
          </cell>
          <cell r="L144">
            <v>2.9297319868310923</v>
          </cell>
          <cell r="M144">
            <v>9</v>
          </cell>
          <cell r="N144">
            <v>265035.84747350018</v>
          </cell>
          <cell r="O144">
            <v>0</v>
          </cell>
          <cell r="Q144">
            <v>86276</v>
          </cell>
          <cell r="R144">
            <v>0</v>
          </cell>
          <cell r="S144">
            <v>0</v>
          </cell>
          <cell r="U144">
            <v>0</v>
          </cell>
          <cell r="V144">
            <v>0</v>
          </cell>
        </row>
        <row r="145">
          <cell r="G145">
            <v>231</v>
          </cell>
          <cell r="H145">
            <v>902370</v>
          </cell>
          <cell r="I145">
            <v>0</v>
          </cell>
          <cell r="J145">
            <v>902370</v>
          </cell>
          <cell r="K145">
            <v>46585405.097413972</v>
          </cell>
          <cell r="L145">
            <v>1.9370229755715742</v>
          </cell>
          <cell r="M145">
            <v>9</v>
          </cell>
          <cell r="N145">
            <v>4192686.4587672572</v>
          </cell>
          <cell r="O145">
            <v>0</v>
          </cell>
          <cell r="Q145">
            <v>902370</v>
          </cell>
          <cell r="R145">
            <v>0</v>
          </cell>
          <cell r="S145">
            <v>0</v>
          </cell>
          <cell r="U145">
            <v>0</v>
          </cell>
          <cell r="V145">
            <v>0</v>
          </cell>
        </row>
        <row r="146">
          <cell r="G146">
            <v>236</v>
          </cell>
          <cell r="H146">
            <v>3267495</v>
          </cell>
          <cell r="I146">
            <v>0</v>
          </cell>
          <cell r="J146">
            <v>3267495</v>
          </cell>
          <cell r="K146">
            <v>119378119.63</v>
          </cell>
          <cell r="L146">
            <v>2.7370970577583726</v>
          </cell>
          <cell r="M146">
            <v>18</v>
          </cell>
          <cell r="N146">
            <v>21488061.533399999</v>
          </cell>
          <cell r="O146">
            <v>0</v>
          </cell>
          <cell r="Q146">
            <v>3267495</v>
          </cell>
          <cell r="R146">
            <v>0</v>
          </cell>
          <cell r="S146">
            <v>0</v>
          </cell>
          <cell r="U146">
            <v>0</v>
          </cell>
          <cell r="V146">
            <v>0</v>
          </cell>
        </row>
        <row r="147">
          <cell r="G147">
            <v>238</v>
          </cell>
          <cell r="H147">
            <v>325037</v>
          </cell>
          <cell r="I147">
            <v>0</v>
          </cell>
          <cell r="J147">
            <v>325037</v>
          </cell>
          <cell r="K147">
            <v>12946880.093904337</v>
          </cell>
          <cell r="L147">
            <v>2.5105430624404583</v>
          </cell>
          <cell r="M147">
            <v>9</v>
          </cell>
          <cell r="N147">
            <v>1165219.2084513903</v>
          </cell>
          <cell r="O147">
            <v>0</v>
          </cell>
          <cell r="Q147">
            <v>325037</v>
          </cell>
          <cell r="R147">
            <v>0</v>
          </cell>
          <cell r="S147">
            <v>0</v>
          </cell>
          <cell r="U147">
            <v>0</v>
          </cell>
          <cell r="V147">
            <v>0</v>
          </cell>
        </row>
        <row r="148">
          <cell r="G148">
            <v>239</v>
          </cell>
          <cell r="H148">
            <v>7047750</v>
          </cell>
          <cell r="I148">
            <v>0</v>
          </cell>
          <cell r="J148">
            <v>7047750</v>
          </cell>
          <cell r="K148">
            <v>161512089.32905769</v>
          </cell>
          <cell r="L148">
            <v>4.3636052442125379</v>
          </cell>
          <cell r="M148">
            <v>9</v>
          </cell>
          <cell r="N148">
            <v>14536088.039615192</v>
          </cell>
          <cell r="O148">
            <v>0</v>
          </cell>
          <cell r="Q148">
            <v>7047750</v>
          </cell>
          <cell r="R148">
            <v>0</v>
          </cell>
          <cell r="S148">
            <v>0</v>
          </cell>
          <cell r="U148">
            <v>0</v>
          </cell>
          <cell r="V148">
            <v>0</v>
          </cell>
        </row>
        <row r="149">
          <cell r="G149">
            <v>240</v>
          </cell>
          <cell r="H149">
            <v>29156</v>
          </cell>
          <cell r="I149">
            <v>0</v>
          </cell>
          <cell r="J149">
            <v>29156</v>
          </cell>
          <cell r="K149">
            <v>4501359.2</v>
          </cell>
          <cell r="L149">
            <v>0.6477154722511369</v>
          </cell>
          <cell r="M149">
            <v>9</v>
          </cell>
          <cell r="N149">
            <v>405122.32799999998</v>
          </cell>
          <cell r="O149">
            <v>0</v>
          </cell>
          <cell r="Q149">
            <v>29156</v>
          </cell>
          <cell r="R149">
            <v>0</v>
          </cell>
          <cell r="S149">
            <v>0</v>
          </cell>
          <cell r="U149">
            <v>0</v>
          </cell>
          <cell r="V149">
            <v>0</v>
          </cell>
        </row>
        <row r="150">
          <cell r="G150">
            <v>243</v>
          </cell>
          <cell r="H150">
            <v>1209199</v>
          </cell>
          <cell r="I150">
            <v>0</v>
          </cell>
          <cell r="J150">
            <v>1209199</v>
          </cell>
          <cell r="K150">
            <v>203079669.60500002</v>
          </cell>
          <cell r="L150">
            <v>0.59543084856891471</v>
          </cell>
          <cell r="M150">
            <v>9</v>
          </cell>
          <cell r="N150">
            <v>18277170.264450002</v>
          </cell>
          <cell r="O150">
            <v>0</v>
          </cell>
          <cell r="Q150">
            <v>1209199</v>
          </cell>
          <cell r="R150">
            <v>0</v>
          </cell>
          <cell r="S150">
            <v>0</v>
          </cell>
          <cell r="U150">
            <v>0</v>
          </cell>
          <cell r="V150">
            <v>0</v>
          </cell>
        </row>
        <row r="151">
          <cell r="G151">
            <v>244</v>
          </cell>
          <cell r="H151">
            <v>5999262</v>
          </cell>
          <cell r="I151">
            <v>0</v>
          </cell>
          <cell r="J151">
            <v>5999262</v>
          </cell>
          <cell r="K151">
            <v>73561872.111061811</v>
          </cell>
          <cell r="L151">
            <v>8.1553960330733144</v>
          </cell>
          <cell r="M151">
            <v>9</v>
          </cell>
          <cell r="N151">
            <v>6620568.4899955625</v>
          </cell>
          <cell r="O151">
            <v>0</v>
          </cell>
          <cell r="Q151">
            <v>5999262</v>
          </cell>
          <cell r="R151">
            <v>0</v>
          </cell>
          <cell r="S151">
            <v>0</v>
          </cell>
          <cell r="U151">
            <v>0</v>
          </cell>
          <cell r="V151">
            <v>0</v>
          </cell>
        </row>
        <row r="152">
          <cell r="G152">
            <v>246</v>
          </cell>
          <cell r="H152">
            <v>63185</v>
          </cell>
          <cell r="I152">
            <v>0</v>
          </cell>
          <cell r="J152">
            <v>63185</v>
          </cell>
          <cell r="K152">
            <v>71160580.557884157</v>
          </cell>
          <cell r="L152">
            <v>8.8792136748523876E-2</v>
          </cell>
          <cell r="M152">
            <v>9</v>
          </cell>
          <cell r="N152">
            <v>6404452.2502095737</v>
          </cell>
          <cell r="O152">
            <v>0</v>
          </cell>
          <cell r="Q152">
            <v>63185</v>
          </cell>
          <cell r="R152">
            <v>0</v>
          </cell>
          <cell r="S152">
            <v>0</v>
          </cell>
          <cell r="U152">
            <v>0</v>
          </cell>
          <cell r="V152">
            <v>0</v>
          </cell>
        </row>
        <row r="153">
          <cell r="G153">
            <v>248</v>
          </cell>
          <cell r="H153">
            <v>11496462</v>
          </cell>
          <cell r="I153">
            <v>0</v>
          </cell>
          <cell r="J153">
            <v>11496462</v>
          </cell>
          <cell r="K153">
            <v>166250691.04230201</v>
          </cell>
          <cell r="L153">
            <v>6.915136369012</v>
          </cell>
          <cell r="M153">
            <v>18</v>
          </cell>
          <cell r="N153">
            <v>29925124.387614362</v>
          </cell>
          <cell r="O153">
            <v>0</v>
          </cell>
          <cell r="Q153">
            <v>11496462</v>
          </cell>
          <cell r="R153">
            <v>0</v>
          </cell>
          <cell r="S153">
            <v>0</v>
          </cell>
          <cell r="U153">
            <v>0</v>
          </cell>
          <cell r="V153">
            <v>0</v>
          </cell>
        </row>
        <row r="154">
          <cell r="G154">
            <v>250</v>
          </cell>
          <cell r="H154">
            <v>40770</v>
          </cell>
          <cell r="I154">
            <v>0</v>
          </cell>
          <cell r="J154">
            <v>40770</v>
          </cell>
          <cell r="K154">
            <v>8163605.7999999998</v>
          </cell>
          <cell r="L154">
            <v>0.49941166928956809</v>
          </cell>
          <cell r="M154">
            <v>9</v>
          </cell>
          <cell r="N154">
            <v>734724.522</v>
          </cell>
          <cell r="O154">
            <v>0</v>
          </cell>
          <cell r="Q154">
            <v>40770</v>
          </cell>
          <cell r="R154">
            <v>0</v>
          </cell>
          <cell r="S154">
            <v>0</v>
          </cell>
          <cell r="U154">
            <v>0</v>
          </cell>
          <cell r="V154">
            <v>0</v>
          </cell>
        </row>
        <row r="155">
          <cell r="G155">
            <v>251</v>
          </cell>
          <cell r="H155">
            <v>1914680</v>
          </cell>
          <cell r="I155">
            <v>0</v>
          </cell>
          <cell r="J155">
            <v>1914680</v>
          </cell>
          <cell r="K155">
            <v>44284827.977615476</v>
          </cell>
          <cell r="L155">
            <v>4.3235574968650843</v>
          </cell>
          <cell r="M155">
            <v>9</v>
          </cell>
          <cell r="N155">
            <v>3985634.5179853928</v>
          </cell>
          <cell r="O155">
            <v>0</v>
          </cell>
          <cell r="Q155">
            <v>1914680</v>
          </cell>
          <cell r="R155">
            <v>0</v>
          </cell>
          <cell r="S155">
            <v>0</v>
          </cell>
          <cell r="U155">
            <v>0</v>
          </cell>
          <cell r="V155">
            <v>0</v>
          </cell>
        </row>
        <row r="156">
          <cell r="G156">
            <v>253</v>
          </cell>
          <cell r="H156">
            <v>52372</v>
          </cell>
          <cell r="I156">
            <v>0</v>
          </cell>
          <cell r="J156">
            <v>52372</v>
          </cell>
          <cell r="K156">
            <v>2156313.46</v>
          </cell>
          <cell r="L156">
            <v>2.4287748962064168</v>
          </cell>
          <cell r="M156">
            <v>9</v>
          </cell>
          <cell r="N156">
            <v>194068.2114</v>
          </cell>
          <cell r="O156">
            <v>0</v>
          </cell>
          <cell r="Q156">
            <v>52372</v>
          </cell>
          <cell r="R156">
            <v>0</v>
          </cell>
          <cell r="S156">
            <v>0</v>
          </cell>
          <cell r="U156">
            <v>0</v>
          </cell>
          <cell r="V156">
            <v>0</v>
          </cell>
        </row>
        <row r="157">
          <cell r="G157">
            <v>258</v>
          </cell>
          <cell r="H157">
            <v>10039948</v>
          </cell>
          <cell r="I157">
            <v>0</v>
          </cell>
          <cell r="J157">
            <v>10039948</v>
          </cell>
          <cell r="K157">
            <v>97967051.994622916</v>
          </cell>
          <cell r="L157">
            <v>10.248290415588967</v>
          </cell>
          <cell r="M157">
            <v>18</v>
          </cell>
          <cell r="N157">
            <v>17634069.359032124</v>
          </cell>
          <cell r="O157">
            <v>0</v>
          </cell>
          <cell r="Q157">
            <v>10039948</v>
          </cell>
          <cell r="R157">
            <v>0</v>
          </cell>
          <cell r="S157">
            <v>0</v>
          </cell>
          <cell r="U157">
            <v>0</v>
          </cell>
          <cell r="V157">
            <v>0</v>
          </cell>
        </row>
        <row r="158">
          <cell r="G158">
            <v>261</v>
          </cell>
          <cell r="H158">
            <v>4041883</v>
          </cell>
          <cell r="I158">
            <v>0</v>
          </cell>
          <cell r="J158">
            <v>4041883</v>
          </cell>
          <cell r="K158">
            <v>57261044.629999995</v>
          </cell>
          <cell r="L158">
            <v>7.058695883243443</v>
          </cell>
          <cell r="M158">
            <v>9</v>
          </cell>
          <cell r="N158">
            <v>5153494.0166999996</v>
          </cell>
          <cell r="O158">
            <v>0</v>
          </cell>
          <cell r="Q158">
            <v>4041883</v>
          </cell>
          <cell r="R158">
            <v>0</v>
          </cell>
          <cell r="S158">
            <v>0</v>
          </cell>
          <cell r="U158">
            <v>0</v>
          </cell>
          <cell r="V158">
            <v>0</v>
          </cell>
        </row>
        <row r="159">
          <cell r="G159">
            <v>262</v>
          </cell>
          <cell r="H159">
            <v>4504309</v>
          </cell>
          <cell r="I159">
            <v>0</v>
          </cell>
          <cell r="J159">
            <v>4504309</v>
          </cell>
          <cell r="K159">
            <v>51402166.335181437</v>
          </cell>
          <cell r="L159">
            <v>8.7628777562184048</v>
          </cell>
          <cell r="M159">
            <v>9</v>
          </cell>
          <cell r="N159">
            <v>4626194.9701663293</v>
          </cell>
          <cell r="O159">
            <v>0</v>
          </cell>
          <cell r="Q159">
            <v>4504309</v>
          </cell>
          <cell r="R159">
            <v>0</v>
          </cell>
          <cell r="S159">
            <v>0</v>
          </cell>
          <cell r="U159">
            <v>0</v>
          </cell>
          <cell r="V159">
            <v>0</v>
          </cell>
        </row>
        <row r="160">
          <cell r="G160">
            <v>264</v>
          </cell>
          <cell r="H160">
            <v>141526</v>
          </cell>
          <cell r="I160">
            <v>0</v>
          </cell>
          <cell r="J160">
            <v>141526</v>
          </cell>
          <cell r="K160">
            <v>58638215.329999998</v>
          </cell>
          <cell r="L160">
            <v>0.24135454874185716</v>
          </cell>
          <cell r="M160">
            <v>9</v>
          </cell>
          <cell r="N160">
            <v>5277439.3796999995</v>
          </cell>
          <cell r="O160">
            <v>0</v>
          </cell>
          <cell r="Q160">
            <v>141526</v>
          </cell>
          <cell r="R160">
            <v>0</v>
          </cell>
          <cell r="S160">
            <v>0</v>
          </cell>
          <cell r="U160">
            <v>0</v>
          </cell>
          <cell r="V160">
            <v>0</v>
          </cell>
        </row>
        <row r="161">
          <cell r="G161">
            <v>265</v>
          </cell>
          <cell r="H161">
            <v>47313</v>
          </cell>
          <cell r="I161">
            <v>0</v>
          </cell>
          <cell r="J161">
            <v>47313</v>
          </cell>
          <cell r="K161">
            <v>38471766.960000001</v>
          </cell>
          <cell r="L161">
            <v>0.12298109428972273</v>
          </cell>
          <cell r="M161">
            <v>9</v>
          </cell>
          <cell r="N161">
            <v>3462459.0263999999</v>
          </cell>
          <cell r="O161">
            <v>0</v>
          </cell>
          <cell r="Q161">
            <v>47313</v>
          </cell>
          <cell r="R161">
            <v>0</v>
          </cell>
          <cell r="S161">
            <v>0</v>
          </cell>
          <cell r="U161">
            <v>0</v>
          </cell>
          <cell r="V161">
            <v>0</v>
          </cell>
        </row>
        <row r="162">
          <cell r="G162">
            <v>266</v>
          </cell>
          <cell r="H162">
            <v>148920</v>
          </cell>
          <cell r="I162">
            <v>0</v>
          </cell>
          <cell r="J162">
            <v>148920</v>
          </cell>
          <cell r="K162">
            <v>72861285.885420814</v>
          </cell>
          <cell r="L162">
            <v>0.20438837743570232</v>
          </cell>
          <cell r="M162">
            <v>9</v>
          </cell>
          <cell r="N162">
            <v>6557515.7296878733</v>
          </cell>
          <cell r="O162">
            <v>0</v>
          </cell>
          <cell r="Q162">
            <v>148920</v>
          </cell>
          <cell r="R162">
            <v>0</v>
          </cell>
          <cell r="S162">
            <v>0</v>
          </cell>
          <cell r="U162">
            <v>0</v>
          </cell>
          <cell r="V162">
            <v>0</v>
          </cell>
        </row>
        <row r="163">
          <cell r="G163">
            <v>271</v>
          </cell>
          <cell r="H163">
            <v>405736</v>
          </cell>
          <cell r="I163">
            <v>0</v>
          </cell>
          <cell r="J163">
            <v>405736</v>
          </cell>
          <cell r="K163">
            <v>109500291.632376</v>
          </cell>
          <cell r="L163">
            <v>0.37053417297021685</v>
          </cell>
          <cell r="M163">
            <v>9</v>
          </cell>
          <cell r="N163">
            <v>9855026.2469138391</v>
          </cell>
          <cell r="O163">
            <v>0</v>
          </cell>
          <cell r="Q163">
            <v>405736</v>
          </cell>
          <cell r="R163">
            <v>0</v>
          </cell>
          <cell r="S163">
            <v>0</v>
          </cell>
          <cell r="U163">
            <v>0</v>
          </cell>
          <cell r="V163">
            <v>0</v>
          </cell>
        </row>
        <row r="164">
          <cell r="G164">
            <v>272</v>
          </cell>
          <cell r="H164">
            <v>45954</v>
          </cell>
          <cell r="I164">
            <v>0</v>
          </cell>
          <cell r="J164">
            <v>45954</v>
          </cell>
          <cell r="K164">
            <v>3050969.2549820505</v>
          </cell>
          <cell r="L164">
            <v>1.5062098683872303</v>
          </cell>
          <cell r="M164">
            <v>9</v>
          </cell>
          <cell r="N164">
            <v>274587.23294838454</v>
          </cell>
          <cell r="O164">
            <v>0</v>
          </cell>
          <cell r="Q164">
            <v>45954</v>
          </cell>
          <cell r="R164">
            <v>0</v>
          </cell>
          <cell r="S164">
            <v>0</v>
          </cell>
          <cell r="U164">
            <v>0</v>
          </cell>
          <cell r="V164">
            <v>0</v>
          </cell>
        </row>
        <row r="165">
          <cell r="G165">
            <v>273</v>
          </cell>
          <cell r="H165">
            <v>299410</v>
          </cell>
          <cell r="I165">
            <v>0</v>
          </cell>
          <cell r="J165">
            <v>299410</v>
          </cell>
          <cell r="K165">
            <v>32538345.714169785</v>
          </cell>
          <cell r="L165">
            <v>0.92017585230097632</v>
          </cell>
          <cell r="M165">
            <v>9</v>
          </cell>
          <cell r="N165">
            <v>2928451.1142752804</v>
          </cell>
          <cell r="O165">
            <v>0</v>
          </cell>
          <cell r="Q165">
            <v>299410</v>
          </cell>
          <cell r="R165">
            <v>0</v>
          </cell>
          <cell r="S165">
            <v>0</v>
          </cell>
          <cell r="U165">
            <v>0</v>
          </cell>
          <cell r="V165">
            <v>0</v>
          </cell>
        </row>
        <row r="166">
          <cell r="G166">
            <v>274</v>
          </cell>
          <cell r="H166">
            <v>7403732</v>
          </cell>
          <cell r="I166">
            <v>0</v>
          </cell>
          <cell r="J166">
            <v>7403732</v>
          </cell>
          <cell r="K166">
            <v>148551389.53743428</v>
          </cell>
          <cell r="L166">
            <v>4.9839533800754472</v>
          </cell>
          <cell r="M166">
            <v>9</v>
          </cell>
          <cell r="N166">
            <v>13369625.058369085</v>
          </cell>
          <cell r="O166">
            <v>0</v>
          </cell>
          <cell r="Q166">
            <v>7403732</v>
          </cell>
          <cell r="R166">
            <v>0</v>
          </cell>
          <cell r="S166">
            <v>0</v>
          </cell>
          <cell r="U166">
            <v>0</v>
          </cell>
          <cell r="V166">
            <v>0</v>
          </cell>
        </row>
        <row r="167">
          <cell r="G167">
            <v>275</v>
          </cell>
          <cell r="H167">
            <v>272898</v>
          </cell>
          <cell r="I167">
            <v>0</v>
          </cell>
          <cell r="J167">
            <v>272898</v>
          </cell>
          <cell r="K167">
            <v>9474101.0631939992</v>
          </cell>
          <cell r="L167">
            <v>2.8804632564052262</v>
          </cell>
          <cell r="M167">
            <v>9</v>
          </cell>
          <cell r="N167">
            <v>852669.09568745992</v>
          </cell>
          <cell r="O167">
            <v>0</v>
          </cell>
          <cell r="Q167">
            <v>272898</v>
          </cell>
          <cell r="R167">
            <v>0</v>
          </cell>
          <cell r="S167">
            <v>0</v>
          </cell>
          <cell r="U167">
            <v>0</v>
          </cell>
          <cell r="V167">
            <v>0</v>
          </cell>
        </row>
        <row r="168">
          <cell r="G168">
            <v>276</v>
          </cell>
          <cell r="H168">
            <v>53915</v>
          </cell>
          <cell r="I168">
            <v>0</v>
          </cell>
          <cell r="J168">
            <v>53915</v>
          </cell>
          <cell r="K168">
            <v>30106984.047545251</v>
          </cell>
          <cell r="L168">
            <v>0.17907805017884521</v>
          </cell>
          <cell r="M168">
            <v>9</v>
          </cell>
          <cell r="N168">
            <v>2709628.5642790725</v>
          </cell>
          <cell r="O168">
            <v>0</v>
          </cell>
          <cell r="Q168">
            <v>53915</v>
          </cell>
          <cell r="R168">
            <v>0</v>
          </cell>
          <cell r="S168">
            <v>0</v>
          </cell>
          <cell r="U168">
            <v>0</v>
          </cell>
          <cell r="V168">
            <v>0</v>
          </cell>
        </row>
        <row r="169">
          <cell r="G169">
            <v>277</v>
          </cell>
          <cell r="H169">
            <v>3690297</v>
          </cell>
          <cell r="I169">
            <v>0</v>
          </cell>
          <cell r="J169">
            <v>3690297</v>
          </cell>
          <cell r="K169">
            <v>44431184.899999999</v>
          </cell>
          <cell r="L169">
            <v>8.3056461543972926</v>
          </cell>
          <cell r="M169">
            <v>18</v>
          </cell>
          <cell r="N169">
            <v>7997613.2819999997</v>
          </cell>
          <cell r="O169">
            <v>0</v>
          </cell>
          <cell r="Q169">
            <v>3690297</v>
          </cell>
          <cell r="R169">
            <v>0</v>
          </cell>
          <cell r="S169">
            <v>0</v>
          </cell>
          <cell r="U169">
            <v>0</v>
          </cell>
          <cell r="V169">
            <v>0</v>
          </cell>
        </row>
        <row r="170">
          <cell r="G170">
            <v>278</v>
          </cell>
          <cell r="H170">
            <v>2059741</v>
          </cell>
          <cell r="I170">
            <v>0</v>
          </cell>
          <cell r="J170">
            <v>2059741</v>
          </cell>
          <cell r="K170">
            <v>33204036.302000001</v>
          </cell>
          <cell r="L170">
            <v>6.203284990011694</v>
          </cell>
          <cell r="M170">
            <v>9</v>
          </cell>
          <cell r="N170">
            <v>2988363.26718</v>
          </cell>
          <cell r="O170">
            <v>0</v>
          </cell>
          <cell r="Q170">
            <v>2059741</v>
          </cell>
          <cell r="R170">
            <v>0</v>
          </cell>
          <cell r="S170">
            <v>0</v>
          </cell>
          <cell r="U170">
            <v>0</v>
          </cell>
          <cell r="V170">
            <v>0</v>
          </cell>
        </row>
        <row r="171">
          <cell r="G171">
            <v>281</v>
          </cell>
          <cell r="H171">
            <v>97327209</v>
          </cell>
          <cell r="I171">
            <v>0</v>
          </cell>
          <cell r="J171">
            <v>97327209</v>
          </cell>
          <cell r="K171">
            <v>600237748.75270057</v>
          </cell>
          <cell r="L171">
            <v>16.214776428547989</v>
          </cell>
          <cell r="M171">
            <v>18</v>
          </cell>
          <cell r="N171">
            <v>108042794.7754861</v>
          </cell>
          <cell r="O171">
            <v>0</v>
          </cell>
          <cell r="Q171">
            <v>97327209</v>
          </cell>
          <cell r="R171">
            <v>0</v>
          </cell>
          <cell r="S171">
            <v>0</v>
          </cell>
          <cell r="U171">
            <v>0</v>
          </cell>
          <cell r="V171">
            <v>0</v>
          </cell>
        </row>
        <row r="172">
          <cell r="G172">
            <v>284</v>
          </cell>
          <cell r="H172">
            <v>4245902</v>
          </cell>
          <cell r="I172">
            <v>0</v>
          </cell>
          <cell r="J172">
            <v>4245902</v>
          </cell>
          <cell r="K172">
            <v>54364967.001236483</v>
          </cell>
          <cell r="L172">
            <v>7.8099964631698038</v>
          </cell>
          <cell r="M172">
            <v>9</v>
          </cell>
          <cell r="N172">
            <v>4892847.0301112831</v>
          </cell>
          <cell r="O172">
            <v>0</v>
          </cell>
          <cell r="Q172">
            <v>4245902</v>
          </cell>
          <cell r="R172">
            <v>0</v>
          </cell>
          <cell r="S172">
            <v>0</v>
          </cell>
          <cell r="U172">
            <v>0</v>
          </cell>
          <cell r="V172">
            <v>0</v>
          </cell>
        </row>
        <row r="173">
          <cell r="G173">
            <v>285</v>
          </cell>
          <cell r="H173">
            <v>1806097</v>
          </cell>
          <cell r="I173">
            <v>0</v>
          </cell>
          <cell r="J173">
            <v>1806097</v>
          </cell>
          <cell r="K173">
            <v>81112589.560000002</v>
          </cell>
          <cell r="L173">
            <v>2.2266543452715282</v>
          </cell>
          <cell r="M173">
            <v>9</v>
          </cell>
          <cell r="N173">
            <v>7300133.0603999998</v>
          </cell>
          <cell r="O173">
            <v>0</v>
          </cell>
          <cell r="Q173">
            <v>1806097</v>
          </cell>
          <cell r="R173">
            <v>0</v>
          </cell>
          <cell r="S173">
            <v>0</v>
          </cell>
          <cell r="U173">
            <v>0</v>
          </cell>
          <cell r="V173">
            <v>0</v>
          </cell>
        </row>
        <row r="174">
          <cell r="G174">
            <v>287</v>
          </cell>
          <cell r="H174">
            <v>481546</v>
          </cell>
          <cell r="I174">
            <v>0</v>
          </cell>
          <cell r="J174">
            <v>481546</v>
          </cell>
          <cell r="K174">
            <v>16193344.550000001</v>
          </cell>
          <cell r="L174">
            <v>2.9737278701946717</v>
          </cell>
          <cell r="M174">
            <v>9</v>
          </cell>
          <cell r="N174">
            <v>1457401.0094999999</v>
          </cell>
          <cell r="O174">
            <v>0</v>
          </cell>
          <cell r="Q174">
            <v>481546</v>
          </cell>
          <cell r="R174">
            <v>0</v>
          </cell>
          <cell r="S174">
            <v>0</v>
          </cell>
          <cell r="U174">
            <v>0</v>
          </cell>
          <cell r="V174">
            <v>0</v>
          </cell>
        </row>
        <row r="175">
          <cell r="G175">
            <v>288</v>
          </cell>
          <cell r="H175">
            <v>39186</v>
          </cell>
          <cell r="I175">
            <v>0</v>
          </cell>
          <cell r="J175">
            <v>39186</v>
          </cell>
          <cell r="K175">
            <v>55068904</v>
          </cell>
          <cell r="L175">
            <v>7.1158125827236365E-2</v>
          </cell>
          <cell r="M175">
            <v>9</v>
          </cell>
          <cell r="N175">
            <v>4956201.3599999994</v>
          </cell>
          <cell r="O175">
            <v>0</v>
          </cell>
          <cell r="Q175">
            <v>39186</v>
          </cell>
          <cell r="R175">
            <v>0</v>
          </cell>
          <cell r="S175">
            <v>0</v>
          </cell>
          <cell r="U175">
            <v>0</v>
          </cell>
          <cell r="V175">
            <v>0</v>
          </cell>
        </row>
        <row r="176">
          <cell r="G176">
            <v>290</v>
          </cell>
          <cell r="H176">
            <v>39414</v>
          </cell>
          <cell r="I176">
            <v>0</v>
          </cell>
          <cell r="J176">
            <v>39414</v>
          </cell>
          <cell r="K176">
            <v>24325529.741535585</v>
          </cell>
          <cell r="L176">
            <v>0.16202730390163309</v>
          </cell>
          <cell r="M176">
            <v>9</v>
          </cell>
          <cell r="N176">
            <v>2189297.6767382026</v>
          </cell>
          <cell r="O176">
            <v>0</v>
          </cell>
          <cell r="Q176">
            <v>39414</v>
          </cell>
          <cell r="R176">
            <v>0</v>
          </cell>
          <cell r="S176">
            <v>0</v>
          </cell>
          <cell r="U176">
            <v>0</v>
          </cell>
          <cell r="V176">
            <v>0</v>
          </cell>
        </row>
        <row r="177">
          <cell r="G177">
            <v>291</v>
          </cell>
          <cell r="H177">
            <v>789256</v>
          </cell>
          <cell r="I177">
            <v>0</v>
          </cell>
          <cell r="J177">
            <v>789256</v>
          </cell>
          <cell r="K177">
            <v>40823145.236303851</v>
          </cell>
          <cell r="L177">
            <v>1.9333542171515925</v>
          </cell>
          <cell r="M177">
            <v>9</v>
          </cell>
          <cell r="N177">
            <v>3674083.0712673464</v>
          </cell>
          <cell r="O177">
            <v>0</v>
          </cell>
          <cell r="Q177">
            <v>789256</v>
          </cell>
          <cell r="R177">
            <v>0</v>
          </cell>
          <cell r="S177">
            <v>0</v>
          </cell>
          <cell r="U177">
            <v>0</v>
          </cell>
          <cell r="V177">
            <v>0</v>
          </cell>
        </row>
        <row r="178">
          <cell r="G178">
            <v>292</v>
          </cell>
          <cell r="H178">
            <v>321473</v>
          </cell>
          <cell r="I178">
            <v>0</v>
          </cell>
          <cell r="J178">
            <v>321473</v>
          </cell>
          <cell r="K178">
            <v>37018322.06358932</v>
          </cell>
          <cell r="L178">
            <v>0.86841591428098819</v>
          </cell>
          <cell r="M178">
            <v>9</v>
          </cell>
          <cell r="N178">
            <v>3331648.9857230387</v>
          </cell>
          <cell r="O178">
            <v>0</v>
          </cell>
          <cell r="Q178">
            <v>321473</v>
          </cell>
          <cell r="R178">
            <v>0</v>
          </cell>
          <cell r="S178">
            <v>0</v>
          </cell>
          <cell r="U178">
            <v>0</v>
          </cell>
          <cell r="V178">
            <v>0</v>
          </cell>
        </row>
        <row r="179">
          <cell r="G179">
            <v>293</v>
          </cell>
          <cell r="H179">
            <v>3158637</v>
          </cell>
          <cell r="I179">
            <v>0</v>
          </cell>
          <cell r="J179">
            <v>3158637</v>
          </cell>
          <cell r="K179">
            <v>156722988.26604533</v>
          </cell>
          <cell r="L179">
            <v>2.0154267315513734</v>
          </cell>
          <cell r="M179">
            <v>18</v>
          </cell>
          <cell r="N179">
            <v>28210137.88788816</v>
          </cell>
          <cell r="O179">
            <v>0</v>
          </cell>
          <cell r="Q179">
            <v>3158637</v>
          </cell>
          <cell r="R179">
            <v>0</v>
          </cell>
          <cell r="S179">
            <v>0</v>
          </cell>
          <cell r="U179">
            <v>0</v>
          </cell>
          <cell r="V179">
            <v>0</v>
          </cell>
        </row>
        <row r="180">
          <cell r="G180">
            <v>295</v>
          </cell>
          <cell r="H180">
            <v>720814</v>
          </cell>
          <cell r="I180">
            <v>0</v>
          </cell>
          <cell r="J180">
            <v>720814</v>
          </cell>
          <cell r="K180">
            <v>69118297.182908639</v>
          </cell>
          <cell r="L180">
            <v>1.0428700204990593</v>
          </cell>
          <cell r="M180">
            <v>9</v>
          </cell>
          <cell r="N180">
            <v>6220646.746461777</v>
          </cell>
          <cell r="O180">
            <v>0</v>
          </cell>
          <cell r="Q180">
            <v>720814</v>
          </cell>
          <cell r="R180">
            <v>0</v>
          </cell>
          <cell r="S180">
            <v>0</v>
          </cell>
          <cell r="U180">
            <v>0</v>
          </cell>
          <cell r="V180">
            <v>0</v>
          </cell>
        </row>
        <row r="181">
          <cell r="G181">
            <v>296</v>
          </cell>
          <cell r="H181">
            <v>966976</v>
          </cell>
          <cell r="I181">
            <v>0</v>
          </cell>
          <cell r="J181">
            <v>966976</v>
          </cell>
          <cell r="K181">
            <v>13833985.245051302</v>
          </cell>
          <cell r="L181">
            <v>6.989858546696853</v>
          </cell>
          <cell r="M181">
            <v>9</v>
          </cell>
          <cell r="N181">
            <v>1245058.6720546172</v>
          </cell>
          <cell r="O181">
            <v>0</v>
          </cell>
          <cell r="Q181">
            <v>966976</v>
          </cell>
          <cell r="R181">
            <v>0</v>
          </cell>
          <cell r="S181">
            <v>0</v>
          </cell>
          <cell r="U181">
            <v>0</v>
          </cell>
          <cell r="V181">
            <v>0</v>
          </cell>
        </row>
        <row r="182">
          <cell r="G182">
            <v>301</v>
          </cell>
          <cell r="H182">
            <v>1388136</v>
          </cell>
          <cell r="I182">
            <v>0</v>
          </cell>
          <cell r="J182">
            <v>1388136</v>
          </cell>
          <cell r="K182">
            <v>29434379.935890816</v>
          </cell>
          <cell r="L182">
            <v>4.7160361557587152</v>
          </cell>
          <cell r="M182">
            <v>9</v>
          </cell>
          <cell r="N182">
            <v>2649094.1942301732</v>
          </cell>
          <cell r="O182">
            <v>0</v>
          </cell>
          <cell r="Q182">
            <v>1388136</v>
          </cell>
          <cell r="R182">
            <v>0</v>
          </cell>
          <cell r="S182">
            <v>0</v>
          </cell>
          <cell r="U182">
            <v>0</v>
          </cell>
          <cell r="V182">
            <v>0</v>
          </cell>
        </row>
        <row r="183">
          <cell r="G183">
            <v>304</v>
          </cell>
          <cell r="H183">
            <v>38464</v>
          </cell>
          <cell r="I183">
            <v>0</v>
          </cell>
          <cell r="J183">
            <v>38464</v>
          </cell>
          <cell r="K183">
            <v>31654595</v>
          </cell>
          <cell r="L183">
            <v>0.12151158465303379</v>
          </cell>
          <cell r="M183">
            <v>9</v>
          </cell>
          <cell r="N183">
            <v>2848913.55</v>
          </cell>
          <cell r="O183">
            <v>0</v>
          </cell>
          <cell r="Q183">
            <v>38464</v>
          </cell>
          <cell r="R183">
            <v>0</v>
          </cell>
          <cell r="S183">
            <v>0</v>
          </cell>
          <cell r="U183">
            <v>0</v>
          </cell>
          <cell r="V183">
            <v>0</v>
          </cell>
        </row>
        <row r="184">
          <cell r="G184">
            <v>305</v>
          </cell>
          <cell r="H184">
            <v>1895824</v>
          </cell>
          <cell r="I184">
            <v>0</v>
          </cell>
          <cell r="J184">
            <v>1895824</v>
          </cell>
          <cell r="K184">
            <v>70296275.291917458</v>
          </cell>
          <cell r="L184">
            <v>2.6969053369147402</v>
          </cell>
          <cell r="M184">
            <v>9</v>
          </cell>
          <cell r="N184">
            <v>6326664.7762725707</v>
          </cell>
          <cell r="O184">
            <v>0</v>
          </cell>
          <cell r="Q184">
            <v>1895824</v>
          </cell>
          <cell r="R184">
            <v>0</v>
          </cell>
          <cell r="S184">
            <v>0</v>
          </cell>
          <cell r="U184">
            <v>0</v>
          </cell>
          <cell r="V184">
            <v>0</v>
          </cell>
        </row>
        <row r="185">
          <cell r="G185">
            <v>306</v>
          </cell>
          <cell r="H185">
            <v>27176</v>
          </cell>
          <cell r="I185">
            <v>0</v>
          </cell>
          <cell r="J185">
            <v>27176</v>
          </cell>
          <cell r="K185">
            <v>2812179.16</v>
          </cell>
          <cell r="L185">
            <v>0.96636801760525104</v>
          </cell>
          <cell r="M185">
            <v>9</v>
          </cell>
          <cell r="N185">
            <v>253096.1244</v>
          </cell>
          <cell r="O185">
            <v>0</v>
          </cell>
          <cell r="Q185">
            <v>27176</v>
          </cell>
          <cell r="R185">
            <v>0</v>
          </cell>
          <cell r="S185">
            <v>0</v>
          </cell>
          <cell r="U185">
            <v>0</v>
          </cell>
          <cell r="V185">
            <v>0</v>
          </cell>
        </row>
        <row r="186">
          <cell r="G186">
            <v>307</v>
          </cell>
          <cell r="H186">
            <v>402364</v>
          </cell>
          <cell r="I186">
            <v>0</v>
          </cell>
          <cell r="J186">
            <v>402364</v>
          </cell>
          <cell r="K186">
            <v>69247194.293397844</v>
          </cell>
          <cell r="L186">
            <v>0.58105458871762861</v>
          </cell>
          <cell r="M186">
            <v>9</v>
          </cell>
          <cell r="N186">
            <v>6232247.4864058057</v>
          </cell>
          <cell r="O186">
            <v>0</v>
          </cell>
          <cell r="Q186">
            <v>402364</v>
          </cell>
          <cell r="R186">
            <v>0</v>
          </cell>
          <cell r="S186">
            <v>0</v>
          </cell>
          <cell r="U186">
            <v>0</v>
          </cell>
          <cell r="V186">
            <v>0</v>
          </cell>
        </row>
        <row r="187">
          <cell r="G187">
            <v>308</v>
          </cell>
          <cell r="H187">
            <v>233261</v>
          </cell>
          <cell r="I187">
            <v>0</v>
          </cell>
          <cell r="J187">
            <v>233261</v>
          </cell>
          <cell r="K187">
            <v>159447552.21501952</v>
          </cell>
          <cell r="L187">
            <v>0.14629324612361622</v>
          </cell>
          <cell r="M187">
            <v>9</v>
          </cell>
          <cell r="N187">
            <v>14350279.699351756</v>
          </cell>
          <cell r="O187">
            <v>0</v>
          </cell>
          <cell r="Q187">
            <v>233261</v>
          </cell>
          <cell r="R187">
            <v>0</v>
          </cell>
          <cell r="S187">
            <v>0</v>
          </cell>
          <cell r="U187">
            <v>0</v>
          </cell>
          <cell r="V187">
            <v>0</v>
          </cell>
        </row>
        <row r="188">
          <cell r="G188">
            <v>309</v>
          </cell>
          <cell r="H188">
            <v>28611</v>
          </cell>
          <cell r="I188">
            <v>0</v>
          </cell>
          <cell r="J188">
            <v>28611</v>
          </cell>
          <cell r="K188">
            <v>21252179</v>
          </cell>
          <cell r="L188">
            <v>0.13462619527155309</v>
          </cell>
          <cell r="M188">
            <v>9</v>
          </cell>
          <cell r="N188">
            <v>1912696.1099999999</v>
          </cell>
          <cell r="O188">
            <v>0</v>
          </cell>
          <cell r="Q188">
            <v>28611</v>
          </cell>
          <cell r="R188">
            <v>0</v>
          </cell>
          <cell r="S188">
            <v>0</v>
          </cell>
          <cell r="U188">
            <v>0</v>
          </cell>
          <cell r="V188">
            <v>0</v>
          </cell>
        </row>
        <row r="189">
          <cell r="G189">
            <v>310</v>
          </cell>
          <cell r="H189">
            <v>3217074</v>
          </cell>
          <cell r="I189">
            <v>0</v>
          </cell>
          <cell r="J189">
            <v>3217074</v>
          </cell>
          <cell r="K189">
            <v>48078122.219999999</v>
          </cell>
          <cell r="L189">
            <v>6.6913470232448686</v>
          </cell>
          <cell r="M189">
            <v>9</v>
          </cell>
          <cell r="N189">
            <v>4327030.9997999994</v>
          </cell>
          <cell r="O189">
            <v>0</v>
          </cell>
          <cell r="Q189">
            <v>3217074</v>
          </cell>
          <cell r="R189">
            <v>0</v>
          </cell>
          <cell r="S189">
            <v>0</v>
          </cell>
          <cell r="U189">
            <v>0</v>
          </cell>
          <cell r="V189">
            <v>0</v>
          </cell>
        </row>
        <row r="190">
          <cell r="G190">
            <v>312</v>
          </cell>
          <cell r="H190">
            <v>185387</v>
          </cell>
          <cell r="I190">
            <v>0</v>
          </cell>
          <cell r="J190">
            <v>185387</v>
          </cell>
          <cell r="K190">
            <v>1594693.4504341064</v>
          </cell>
          <cell r="L190">
            <v>11.625243707468295</v>
          </cell>
          <cell r="M190">
            <v>9</v>
          </cell>
          <cell r="N190">
            <v>143522.41053906956</v>
          </cell>
          <cell r="O190">
            <v>41864.589460930438</v>
          </cell>
          <cell r="Q190">
            <v>185387</v>
          </cell>
          <cell r="R190">
            <v>0.22582268153069221</v>
          </cell>
          <cell r="S190">
            <v>41864.589460930438</v>
          </cell>
          <cell r="U190">
            <v>0</v>
          </cell>
          <cell r="V190">
            <v>0</v>
          </cell>
        </row>
        <row r="191">
          <cell r="G191">
            <v>314</v>
          </cell>
          <cell r="H191">
            <v>99320</v>
          </cell>
          <cell r="I191">
            <v>0</v>
          </cell>
          <cell r="J191">
            <v>99320</v>
          </cell>
          <cell r="K191">
            <v>71442870.564444214</v>
          </cell>
          <cell r="L191">
            <v>0.13902016984383284</v>
          </cell>
          <cell r="M191">
            <v>9</v>
          </cell>
          <cell r="N191">
            <v>6429858.3507999787</v>
          </cell>
          <cell r="O191">
            <v>0</v>
          </cell>
          <cell r="Q191">
            <v>99320</v>
          </cell>
          <cell r="R191">
            <v>0</v>
          </cell>
          <cell r="S191">
            <v>0</v>
          </cell>
          <cell r="U191">
            <v>0</v>
          </cell>
          <cell r="V191">
            <v>0</v>
          </cell>
        </row>
        <row r="192">
          <cell r="G192">
            <v>316</v>
          </cell>
          <cell r="H192">
            <v>679033</v>
          </cell>
          <cell r="I192">
            <v>0</v>
          </cell>
          <cell r="J192">
            <v>679033</v>
          </cell>
          <cell r="K192">
            <v>36860462.947012722</v>
          </cell>
          <cell r="L192">
            <v>1.8421716541545248</v>
          </cell>
          <cell r="M192">
            <v>18</v>
          </cell>
          <cell r="N192">
            <v>6634883.33046229</v>
          </cell>
          <cell r="O192">
            <v>0</v>
          </cell>
          <cell r="Q192">
            <v>679033</v>
          </cell>
          <cell r="R192">
            <v>0</v>
          </cell>
          <cell r="S192">
            <v>0</v>
          </cell>
          <cell r="U192">
            <v>0</v>
          </cell>
          <cell r="V192">
            <v>0</v>
          </cell>
        </row>
        <row r="193">
          <cell r="G193">
            <v>321</v>
          </cell>
          <cell r="H193">
            <v>78921</v>
          </cell>
          <cell r="I193">
            <v>0</v>
          </cell>
          <cell r="J193">
            <v>78921</v>
          </cell>
          <cell r="K193">
            <v>80128378.459999993</v>
          </cell>
          <cell r="L193">
            <v>9.8493194941411774E-2</v>
          </cell>
          <cell r="M193">
            <v>9</v>
          </cell>
          <cell r="N193">
            <v>7211554.0613999991</v>
          </cell>
          <cell r="O193">
            <v>0</v>
          </cell>
          <cell r="Q193">
            <v>78921</v>
          </cell>
          <cell r="R193">
            <v>0</v>
          </cell>
          <cell r="S193">
            <v>0</v>
          </cell>
          <cell r="U193">
            <v>0</v>
          </cell>
          <cell r="V193">
            <v>0</v>
          </cell>
        </row>
        <row r="194">
          <cell r="G194">
            <v>322</v>
          </cell>
          <cell r="H194">
            <v>160855</v>
          </cell>
          <cell r="I194">
            <v>0</v>
          </cell>
          <cell r="J194">
            <v>160855</v>
          </cell>
          <cell r="K194">
            <v>17678024.247317839</v>
          </cell>
          <cell r="L194">
            <v>0.90991503207382118</v>
          </cell>
          <cell r="M194">
            <v>9</v>
          </cell>
          <cell r="N194">
            <v>1591022.1822586055</v>
          </cell>
          <cell r="O194">
            <v>0</v>
          </cell>
          <cell r="Q194">
            <v>160855</v>
          </cell>
          <cell r="R194">
            <v>0</v>
          </cell>
          <cell r="S194">
            <v>0</v>
          </cell>
          <cell r="U194">
            <v>0</v>
          </cell>
          <cell r="V194">
            <v>0</v>
          </cell>
        </row>
        <row r="195">
          <cell r="G195">
            <v>323</v>
          </cell>
          <cell r="H195">
            <v>118502</v>
          </cell>
          <cell r="I195">
            <v>0</v>
          </cell>
          <cell r="J195">
            <v>118502</v>
          </cell>
          <cell r="K195">
            <v>22699339.606673654</v>
          </cell>
          <cell r="L195">
            <v>0.5220504298951506</v>
          </cell>
          <cell r="M195">
            <v>9</v>
          </cell>
          <cell r="N195">
            <v>2042940.5646006288</v>
          </cell>
          <cell r="O195">
            <v>0</v>
          </cell>
          <cell r="Q195">
            <v>118502</v>
          </cell>
          <cell r="R195">
            <v>0</v>
          </cell>
          <cell r="S195">
            <v>0</v>
          </cell>
          <cell r="U195">
            <v>0</v>
          </cell>
          <cell r="V195">
            <v>0</v>
          </cell>
        </row>
        <row r="196">
          <cell r="G196">
            <v>325</v>
          </cell>
          <cell r="H196">
            <v>1097115</v>
          </cell>
          <cell r="I196">
            <v>0</v>
          </cell>
          <cell r="J196">
            <v>1097115</v>
          </cell>
          <cell r="K196">
            <v>86981989.046057582</v>
          </cell>
          <cell r="L196">
            <v>1.2613128442246473</v>
          </cell>
          <cell r="M196">
            <v>9</v>
          </cell>
          <cell r="N196">
            <v>7828379.0141451824</v>
          </cell>
          <cell r="O196">
            <v>0</v>
          </cell>
          <cell r="Q196">
            <v>1097115</v>
          </cell>
          <cell r="R196">
            <v>0</v>
          </cell>
          <cell r="S196">
            <v>0</v>
          </cell>
          <cell r="U196">
            <v>0</v>
          </cell>
          <cell r="V196">
            <v>0</v>
          </cell>
        </row>
        <row r="197">
          <cell r="G197">
            <v>326</v>
          </cell>
          <cell r="H197">
            <v>184835</v>
          </cell>
          <cell r="I197">
            <v>0</v>
          </cell>
          <cell r="J197">
            <v>184835</v>
          </cell>
          <cell r="K197">
            <v>80604073.357731104</v>
          </cell>
          <cell r="L197">
            <v>0.22931223237277207</v>
          </cell>
          <cell r="M197">
            <v>9</v>
          </cell>
          <cell r="N197">
            <v>7254366.6021957994</v>
          </cell>
          <cell r="O197">
            <v>0</v>
          </cell>
          <cell r="Q197">
            <v>184835</v>
          </cell>
          <cell r="R197">
            <v>0</v>
          </cell>
          <cell r="S197">
            <v>0</v>
          </cell>
          <cell r="U197">
            <v>0</v>
          </cell>
          <cell r="V197">
            <v>0</v>
          </cell>
        </row>
        <row r="198">
          <cell r="G198">
            <v>327</v>
          </cell>
          <cell r="H198">
            <v>117272</v>
          </cell>
          <cell r="I198">
            <v>0</v>
          </cell>
          <cell r="J198">
            <v>117272</v>
          </cell>
          <cell r="K198">
            <v>3601813.9398919996</v>
          </cell>
          <cell r="L198">
            <v>3.2559149905315872</v>
          </cell>
          <cell r="M198">
            <v>9</v>
          </cell>
          <cell r="N198">
            <v>324163.25459027995</v>
          </cell>
          <cell r="O198">
            <v>0</v>
          </cell>
          <cell r="Q198">
            <v>117272</v>
          </cell>
          <cell r="R198">
            <v>0</v>
          </cell>
          <cell r="S198">
            <v>0</v>
          </cell>
          <cell r="U198">
            <v>0</v>
          </cell>
          <cell r="V198">
            <v>0</v>
          </cell>
        </row>
        <row r="199">
          <cell r="G199">
            <v>331</v>
          </cell>
          <cell r="H199">
            <v>272462</v>
          </cell>
          <cell r="I199">
            <v>0</v>
          </cell>
          <cell r="J199">
            <v>272462</v>
          </cell>
          <cell r="K199">
            <v>27363236.629999999</v>
          </cell>
          <cell r="L199">
            <v>0.99572285137235239</v>
          </cell>
          <cell r="M199">
            <v>9</v>
          </cell>
          <cell r="N199">
            <v>2462691.2966999998</v>
          </cell>
          <cell r="O199">
            <v>0</v>
          </cell>
          <cell r="Q199">
            <v>272462</v>
          </cell>
          <cell r="R199">
            <v>0</v>
          </cell>
          <cell r="S199">
            <v>0</v>
          </cell>
          <cell r="U199">
            <v>0</v>
          </cell>
          <cell r="V199">
            <v>0</v>
          </cell>
        </row>
        <row r="200">
          <cell r="G200">
            <v>332</v>
          </cell>
          <cell r="H200">
            <v>2009351</v>
          </cell>
          <cell r="I200">
            <v>0</v>
          </cell>
          <cell r="J200">
            <v>2009351</v>
          </cell>
          <cell r="K200">
            <v>74855473.327921882</v>
          </cell>
          <cell r="L200">
            <v>2.6843073868460743</v>
          </cell>
          <cell r="M200">
            <v>9</v>
          </cell>
          <cell r="N200">
            <v>6736992.5995129691</v>
          </cell>
          <cell r="O200">
            <v>0</v>
          </cell>
          <cell r="Q200">
            <v>2009351</v>
          </cell>
          <cell r="R200">
            <v>0</v>
          </cell>
          <cell r="S200">
            <v>0</v>
          </cell>
          <cell r="U200">
            <v>0</v>
          </cell>
          <cell r="V200">
            <v>0</v>
          </cell>
        </row>
        <row r="201">
          <cell r="G201">
            <v>336</v>
          </cell>
          <cell r="H201">
            <v>4806067</v>
          </cell>
          <cell r="I201">
            <v>0</v>
          </cell>
          <cell r="J201">
            <v>4806067</v>
          </cell>
          <cell r="K201">
            <v>118346074.03</v>
          </cell>
          <cell r="L201">
            <v>4.0610278282502987</v>
          </cell>
          <cell r="M201">
            <v>9</v>
          </cell>
          <cell r="N201">
            <v>10651146.662699999</v>
          </cell>
          <cell r="O201">
            <v>0</v>
          </cell>
          <cell r="Q201">
            <v>4806067</v>
          </cell>
          <cell r="R201">
            <v>0</v>
          </cell>
          <cell r="S201">
            <v>0</v>
          </cell>
          <cell r="U201">
            <v>0</v>
          </cell>
          <cell r="V201">
            <v>0</v>
          </cell>
        </row>
        <row r="202">
          <cell r="G202">
            <v>340</v>
          </cell>
          <cell r="H202">
            <v>130273</v>
          </cell>
          <cell r="I202">
            <v>0</v>
          </cell>
          <cell r="J202">
            <v>130273</v>
          </cell>
          <cell r="K202">
            <v>3683695.5700000003</v>
          </cell>
          <cell r="L202">
            <v>3.5364757354256606</v>
          </cell>
          <cell r="M202">
            <v>9</v>
          </cell>
          <cell r="N202">
            <v>331532.60130000004</v>
          </cell>
          <cell r="O202">
            <v>0</v>
          </cell>
          <cell r="Q202">
            <v>130273</v>
          </cell>
          <cell r="R202">
            <v>0</v>
          </cell>
          <cell r="S202">
            <v>0</v>
          </cell>
          <cell r="U202">
            <v>0</v>
          </cell>
          <cell r="V202">
            <v>0</v>
          </cell>
        </row>
        <row r="203">
          <cell r="G203">
            <v>342</v>
          </cell>
          <cell r="H203">
            <v>221655</v>
          </cell>
          <cell r="I203">
            <v>0</v>
          </cell>
          <cell r="J203">
            <v>221655</v>
          </cell>
          <cell r="K203">
            <v>70804336.918452248</v>
          </cell>
          <cell r="L203">
            <v>0.31305285756052992</v>
          </cell>
          <cell r="M203">
            <v>9</v>
          </cell>
          <cell r="N203">
            <v>6372390.3226607023</v>
          </cell>
          <cell r="O203">
            <v>0</v>
          </cell>
          <cell r="Q203">
            <v>221655</v>
          </cell>
          <cell r="R203">
            <v>0</v>
          </cell>
          <cell r="S203">
            <v>0</v>
          </cell>
          <cell r="U203">
            <v>0</v>
          </cell>
          <cell r="V203">
            <v>0</v>
          </cell>
        </row>
        <row r="204">
          <cell r="G204">
            <v>343</v>
          </cell>
          <cell r="H204">
            <v>119601</v>
          </cell>
          <cell r="I204">
            <v>0</v>
          </cell>
          <cell r="J204">
            <v>119601</v>
          </cell>
          <cell r="K204">
            <v>22188620.305</v>
          </cell>
          <cell r="L204">
            <v>0.53901954405452157</v>
          </cell>
          <cell r="M204">
            <v>18</v>
          </cell>
          <cell r="N204">
            <v>3993951.6549</v>
          </cell>
          <cell r="O204">
            <v>0</v>
          </cell>
          <cell r="Q204">
            <v>119601</v>
          </cell>
          <cell r="R204">
            <v>0</v>
          </cell>
          <cell r="S204">
            <v>0</v>
          </cell>
          <cell r="U204">
            <v>0</v>
          </cell>
          <cell r="V204">
            <v>0</v>
          </cell>
        </row>
        <row r="205">
          <cell r="G205">
            <v>344</v>
          </cell>
          <cell r="H205">
            <v>24383</v>
          </cell>
          <cell r="I205">
            <v>0</v>
          </cell>
          <cell r="J205">
            <v>24383</v>
          </cell>
          <cell r="K205">
            <v>87634255.00999999</v>
          </cell>
          <cell r="L205">
            <v>2.7823594777199444E-2</v>
          </cell>
          <cell r="M205">
            <v>9</v>
          </cell>
          <cell r="N205">
            <v>7887082.9508999987</v>
          </cell>
          <cell r="O205">
            <v>0</v>
          </cell>
          <cell r="Q205">
            <v>24383</v>
          </cell>
          <cell r="R205">
            <v>0</v>
          </cell>
          <cell r="S205">
            <v>0</v>
          </cell>
          <cell r="U205">
            <v>0</v>
          </cell>
          <cell r="V205">
            <v>0</v>
          </cell>
        </row>
        <row r="206">
          <cell r="G206">
            <v>346</v>
          </cell>
          <cell r="H206">
            <v>779450</v>
          </cell>
          <cell r="I206">
            <v>0</v>
          </cell>
          <cell r="J206">
            <v>779450</v>
          </cell>
          <cell r="K206">
            <v>37198922.760000005</v>
          </cell>
          <cell r="L206">
            <v>2.0953563763898626</v>
          </cell>
          <cell r="M206">
            <v>9</v>
          </cell>
          <cell r="N206">
            <v>3347903.0484000002</v>
          </cell>
          <cell r="O206">
            <v>0</v>
          </cell>
          <cell r="Q206">
            <v>779450</v>
          </cell>
          <cell r="R206">
            <v>0</v>
          </cell>
          <cell r="S206">
            <v>0</v>
          </cell>
          <cell r="U206">
            <v>0</v>
          </cell>
          <cell r="V206">
            <v>0</v>
          </cell>
        </row>
        <row r="207">
          <cell r="G207">
            <v>347</v>
          </cell>
          <cell r="H207">
            <v>1055976</v>
          </cell>
          <cell r="I207">
            <v>0</v>
          </cell>
          <cell r="J207">
            <v>1055976</v>
          </cell>
          <cell r="K207">
            <v>113031924.88646773</v>
          </cell>
          <cell r="L207">
            <v>0.93422809623091041</v>
          </cell>
          <cell r="M207">
            <v>9</v>
          </cell>
          <cell r="N207">
            <v>10172873.239782095</v>
          </cell>
          <cell r="O207">
            <v>0</v>
          </cell>
          <cell r="Q207">
            <v>1055976</v>
          </cell>
          <cell r="R207">
            <v>0</v>
          </cell>
          <cell r="S207">
            <v>0</v>
          </cell>
          <cell r="U207">
            <v>0</v>
          </cell>
          <cell r="V207">
            <v>0</v>
          </cell>
        </row>
        <row r="208">
          <cell r="G208">
            <v>348</v>
          </cell>
          <cell r="H208">
            <v>41164290</v>
          </cell>
          <cell r="I208">
            <v>0</v>
          </cell>
          <cell r="J208">
            <v>41164290</v>
          </cell>
          <cell r="K208">
            <v>550676893.7999115</v>
          </cell>
          <cell r="L208">
            <v>7.4752164950935907</v>
          </cell>
          <cell r="M208">
            <v>9</v>
          </cell>
          <cell r="N208">
            <v>49560920.44199203</v>
          </cell>
          <cell r="O208">
            <v>0</v>
          </cell>
          <cell r="Q208">
            <v>41164290</v>
          </cell>
          <cell r="R208">
            <v>0</v>
          </cell>
          <cell r="S208">
            <v>0</v>
          </cell>
          <cell r="U208">
            <v>0</v>
          </cell>
          <cell r="V208">
            <v>0</v>
          </cell>
        </row>
        <row r="209">
          <cell r="G209">
            <v>349</v>
          </cell>
          <cell r="H209">
            <v>65610</v>
          </cell>
          <cell r="I209">
            <v>0</v>
          </cell>
          <cell r="J209">
            <v>65610</v>
          </cell>
          <cell r="K209">
            <v>2744816.0835757609</v>
          </cell>
          <cell r="L209">
            <v>2.3903240873803</v>
          </cell>
          <cell r="M209">
            <v>9</v>
          </cell>
          <cell r="N209">
            <v>247033.44752181848</v>
          </cell>
          <cell r="O209">
            <v>0</v>
          </cell>
          <cell r="Q209">
            <v>65610</v>
          </cell>
          <cell r="R209">
            <v>0</v>
          </cell>
          <cell r="S209">
            <v>0</v>
          </cell>
          <cell r="U209">
            <v>0</v>
          </cell>
          <cell r="V209">
            <v>0</v>
          </cell>
        </row>
        <row r="210">
          <cell r="G210">
            <v>350</v>
          </cell>
          <cell r="H210">
            <v>882234</v>
          </cell>
          <cell r="I210">
            <v>0</v>
          </cell>
          <cell r="J210">
            <v>882234</v>
          </cell>
          <cell r="K210">
            <v>18386025</v>
          </cell>
          <cell r="L210">
            <v>4.7983944327281183</v>
          </cell>
          <cell r="M210">
            <v>9</v>
          </cell>
          <cell r="N210">
            <v>1654742.25</v>
          </cell>
          <cell r="O210">
            <v>0</v>
          </cell>
          <cell r="Q210">
            <v>882234</v>
          </cell>
          <cell r="R210">
            <v>0</v>
          </cell>
          <cell r="S210">
            <v>0</v>
          </cell>
          <cell r="U210">
            <v>0</v>
          </cell>
          <cell r="V210">
            <v>0</v>
          </cell>
        </row>
        <row r="211">
          <cell r="G211">
            <v>352</v>
          </cell>
          <cell r="H211">
            <v>124935</v>
          </cell>
          <cell r="I211">
            <v>0</v>
          </cell>
          <cell r="J211">
            <v>124935</v>
          </cell>
          <cell r="K211">
            <v>10000000</v>
          </cell>
          <cell r="L211">
            <v>1.24935</v>
          </cell>
          <cell r="M211">
            <v>9</v>
          </cell>
          <cell r="N211">
            <v>900000</v>
          </cell>
          <cell r="O211">
            <v>0</v>
          </cell>
          <cell r="Q211">
            <v>124935</v>
          </cell>
          <cell r="R211">
            <v>0</v>
          </cell>
          <cell r="S211">
            <v>0</v>
          </cell>
          <cell r="U211">
            <v>0</v>
          </cell>
          <cell r="V211">
            <v>0</v>
          </cell>
        </row>
        <row r="212">
          <cell r="G212">
            <v>600</v>
          </cell>
          <cell r="H212">
            <v>577350</v>
          </cell>
          <cell r="I212">
            <v>0</v>
          </cell>
          <cell r="J212">
            <v>577350</v>
          </cell>
          <cell r="K212">
            <v>103608501.36</v>
          </cell>
          <cell r="L212">
            <v>0.55724191781708055</v>
          </cell>
          <cell r="M212">
            <v>9</v>
          </cell>
          <cell r="N212">
            <v>9324765.1223999988</v>
          </cell>
          <cell r="O212">
            <v>0</v>
          </cell>
          <cell r="Q212">
            <v>577350</v>
          </cell>
          <cell r="R212">
            <v>0</v>
          </cell>
          <cell r="S212">
            <v>0</v>
          </cell>
          <cell r="U212">
            <v>0</v>
          </cell>
          <cell r="V212">
            <v>0</v>
          </cell>
        </row>
        <row r="213">
          <cell r="G213">
            <v>603</v>
          </cell>
          <cell r="H213">
            <v>1338552</v>
          </cell>
          <cell r="I213">
            <v>0</v>
          </cell>
          <cell r="J213">
            <v>1338552</v>
          </cell>
          <cell r="K213">
            <v>21411060.649999999</v>
          </cell>
          <cell r="L213">
            <v>6.2516846870918563</v>
          </cell>
          <cell r="M213">
            <v>18</v>
          </cell>
          <cell r="N213">
            <v>3853990.9169999994</v>
          </cell>
          <cell r="O213">
            <v>0</v>
          </cell>
          <cell r="Q213">
            <v>1338552</v>
          </cell>
          <cell r="R213">
            <v>0</v>
          </cell>
          <cell r="S213">
            <v>0</v>
          </cell>
          <cell r="U213">
            <v>0</v>
          </cell>
          <cell r="V213">
            <v>0</v>
          </cell>
        </row>
        <row r="214">
          <cell r="G214">
            <v>605</v>
          </cell>
          <cell r="H214">
            <v>2382829</v>
          </cell>
          <cell r="I214">
            <v>0</v>
          </cell>
          <cell r="J214">
            <v>2382829</v>
          </cell>
          <cell r="K214">
            <v>34809708.258801371</v>
          </cell>
          <cell r="L214">
            <v>6.8453001165199936</v>
          </cell>
          <cell r="M214">
            <v>9</v>
          </cell>
          <cell r="N214">
            <v>3132873.7432921231</v>
          </cell>
          <cell r="O214">
            <v>0</v>
          </cell>
          <cell r="Q214">
            <v>2382829</v>
          </cell>
          <cell r="R214">
            <v>0</v>
          </cell>
          <cell r="S214">
            <v>0</v>
          </cell>
          <cell r="U214">
            <v>0</v>
          </cell>
          <cell r="V214">
            <v>0</v>
          </cell>
        </row>
        <row r="215">
          <cell r="G215">
            <v>610</v>
          </cell>
          <cell r="H215">
            <v>248846</v>
          </cell>
          <cell r="I215">
            <v>0</v>
          </cell>
          <cell r="J215">
            <v>248846</v>
          </cell>
          <cell r="K215">
            <v>35758770.914741784</v>
          </cell>
          <cell r="L215">
            <v>0.69590199448776813</v>
          </cell>
          <cell r="M215">
            <v>9</v>
          </cell>
          <cell r="N215">
            <v>3218289.3823267603</v>
          </cell>
          <cell r="O215">
            <v>0</v>
          </cell>
          <cell r="Q215">
            <v>248846</v>
          </cell>
          <cell r="R215">
            <v>0</v>
          </cell>
          <cell r="S215">
            <v>0</v>
          </cell>
          <cell r="U215">
            <v>0</v>
          </cell>
          <cell r="V215">
            <v>0</v>
          </cell>
        </row>
        <row r="216">
          <cell r="G216">
            <v>615</v>
          </cell>
          <cell r="H216">
            <v>61083</v>
          </cell>
          <cell r="I216">
            <v>0</v>
          </cell>
          <cell r="J216">
            <v>61083</v>
          </cell>
          <cell r="K216">
            <v>31899037.949999999</v>
          </cell>
          <cell r="L216">
            <v>0.19148853359071288</v>
          </cell>
          <cell r="M216">
            <v>18</v>
          </cell>
          <cell r="N216">
            <v>5741826.8309999993</v>
          </cell>
          <cell r="O216">
            <v>0</v>
          </cell>
          <cell r="Q216">
            <v>61083</v>
          </cell>
          <cell r="R216">
            <v>0</v>
          </cell>
          <cell r="S216">
            <v>0</v>
          </cell>
          <cell r="U216">
            <v>0</v>
          </cell>
          <cell r="V216">
            <v>0</v>
          </cell>
        </row>
        <row r="217">
          <cell r="G217">
            <v>616</v>
          </cell>
          <cell r="H217">
            <v>959956</v>
          </cell>
          <cell r="I217">
            <v>0</v>
          </cell>
          <cell r="J217">
            <v>959956</v>
          </cell>
          <cell r="K217">
            <v>30622007.390000001</v>
          </cell>
          <cell r="L217">
            <v>3.1348565356087188</v>
          </cell>
          <cell r="M217">
            <v>9</v>
          </cell>
          <cell r="N217">
            <v>2755980.6650999999</v>
          </cell>
          <cell r="O217">
            <v>0</v>
          </cell>
          <cell r="Q217">
            <v>959956</v>
          </cell>
          <cell r="R217">
            <v>0</v>
          </cell>
          <cell r="S217">
            <v>0</v>
          </cell>
          <cell r="U217">
            <v>0</v>
          </cell>
          <cell r="V217">
            <v>0</v>
          </cell>
        </row>
        <row r="218">
          <cell r="G218">
            <v>620</v>
          </cell>
          <cell r="H218">
            <v>218909</v>
          </cell>
          <cell r="I218">
            <v>0</v>
          </cell>
          <cell r="J218">
            <v>218909</v>
          </cell>
          <cell r="K218">
            <v>23115813.57</v>
          </cell>
          <cell r="L218">
            <v>0.94700971409504231</v>
          </cell>
          <cell r="M218">
            <v>9</v>
          </cell>
          <cell r="N218">
            <v>2080423.2212999999</v>
          </cell>
          <cell r="O218">
            <v>0</v>
          </cell>
          <cell r="Q218">
            <v>218909</v>
          </cell>
          <cell r="R218">
            <v>0</v>
          </cell>
          <cell r="S218">
            <v>0</v>
          </cell>
          <cell r="U218">
            <v>0</v>
          </cell>
          <cell r="V218">
            <v>0</v>
          </cell>
        </row>
        <row r="219">
          <cell r="G219">
            <v>622</v>
          </cell>
          <cell r="H219">
            <v>1272639</v>
          </cell>
          <cell r="I219">
            <v>0</v>
          </cell>
          <cell r="J219">
            <v>1272639</v>
          </cell>
          <cell r="K219">
            <v>28935436.800000001</v>
          </cell>
          <cell r="L219">
            <v>4.3982021380786618</v>
          </cell>
          <cell r="M219">
            <v>9</v>
          </cell>
          <cell r="N219">
            <v>2604189.3119999999</v>
          </cell>
          <cell r="O219">
            <v>0</v>
          </cell>
          <cell r="Q219">
            <v>1272639</v>
          </cell>
          <cell r="R219">
            <v>0</v>
          </cell>
          <cell r="S219">
            <v>0</v>
          </cell>
          <cell r="U219">
            <v>0</v>
          </cell>
          <cell r="V219">
            <v>0</v>
          </cell>
        </row>
        <row r="220">
          <cell r="G220">
            <v>625</v>
          </cell>
          <cell r="H220">
            <v>719845</v>
          </cell>
          <cell r="I220">
            <v>0</v>
          </cell>
          <cell r="J220">
            <v>719845</v>
          </cell>
          <cell r="K220">
            <v>87387475.698802888</v>
          </cell>
          <cell r="L220">
            <v>0.82373932218969115</v>
          </cell>
          <cell r="M220">
            <v>9</v>
          </cell>
          <cell r="N220">
            <v>7864872.81289226</v>
          </cell>
          <cell r="O220">
            <v>0</v>
          </cell>
          <cell r="Q220">
            <v>719845</v>
          </cell>
          <cell r="R220">
            <v>0</v>
          </cell>
          <cell r="S220">
            <v>0</v>
          </cell>
          <cell r="U220">
            <v>0</v>
          </cell>
          <cell r="V220">
            <v>0</v>
          </cell>
        </row>
        <row r="221">
          <cell r="G221">
            <v>632</v>
          </cell>
          <cell r="H221">
            <v>48066</v>
          </cell>
          <cell r="I221">
            <v>0</v>
          </cell>
          <cell r="J221">
            <v>48066</v>
          </cell>
          <cell r="K221">
            <v>3023512</v>
          </cell>
          <cell r="L221">
            <v>1.5897406724365575</v>
          </cell>
          <cell r="M221">
            <v>9</v>
          </cell>
          <cell r="N221">
            <v>272116.08</v>
          </cell>
          <cell r="O221">
            <v>0</v>
          </cell>
          <cell r="Q221">
            <v>48066</v>
          </cell>
          <cell r="R221">
            <v>0</v>
          </cell>
          <cell r="S221">
            <v>0</v>
          </cell>
          <cell r="U221">
            <v>0</v>
          </cell>
          <cell r="V221">
            <v>0</v>
          </cell>
        </row>
        <row r="222">
          <cell r="G222">
            <v>635</v>
          </cell>
          <cell r="H222">
            <v>336888</v>
          </cell>
          <cell r="I222">
            <v>0</v>
          </cell>
          <cell r="J222">
            <v>336888</v>
          </cell>
          <cell r="K222">
            <v>31272224.719999999</v>
          </cell>
          <cell r="L222">
            <v>1.0772754513513869</v>
          </cell>
          <cell r="M222">
            <v>9</v>
          </cell>
          <cell r="N222">
            <v>2814500.2248</v>
          </cell>
          <cell r="O222">
            <v>0</v>
          </cell>
          <cell r="Q222">
            <v>336888</v>
          </cell>
          <cell r="R222">
            <v>0</v>
          </cell>
          <cell r="S222">
            <v>0</v>
          </cell>
          <cell r="U222">
            <v>0</v>
          </cell>
          <cell r="V222">
            <v>0</v>
          </cell>
        </row>
        <row r="223">
          <cell r="G223">
            <v>640</v>
          </cell>
          <cell r="H223">
            <v>96836</v>
          </cell>
          <cell r="I223">
            <v>0</v>
          </cell>
          <cell r="J223">
            <v>96836</v>
          </cell>
          <cell r="K223">
            <v>34563084.149999999</v>
          </cell>
          <cell r="L223">
            <v>0.28017175660523341</v>
          </cell>
          <cell r="M223">
            <v>9</v>
          </cell>
          <cell r="N223">
            <v>3110677.5734999999</v>
          </cell>
          <cell r="O223">
            <v>0</v>
          </cell>
          <cell r="Q223">
            <v>96836</v>
          </cell>
          <cell r="R223">
            <v>0</v>
          </cell>
          <cell r="S223">
            <v>0</v>
          </cell>
          <cell r="U223">
            <v>0</v>
          </cell>
          <cell r="V223">
            <v>0</v>
          </cell>
        </row>
        <row r="224">
          <cell r="G224">
            <v>645</v>
          </cell>
          <cell r="H224">
            <v>2680846</v>
          </cell>
          <cell r="I224">
            <v>0</v>
          </cell>
          <cell r="J224">
            <v>2680846</v>
          </cell>
          <cell r="K224">
            <v>73400924.060000002</v>
          </cell>
          <cell r="L224">
            <v>3.6523327660134095</v>
          </cell>
          <cell r="M224">
            <v>9</v>
          </cell>
          <cell r="N224">
            <v>6606083.1654000003</v>
          </cell>
          <cell r="O224">
            <v>0</v>
          </cell>
          <cell r="Q224">
            <v>2680846</v>
          </cell>
          <cell r="R224">
            <v>0</v>
          </cell>
          <cell r="S224">
            <v>0</v>
          </cell>
          <cell r="U224">
            <v>0</v>
          </cell>
          <cell r="V224">
            <v>0</v>
          </cell>
        </row>
        <row r="225">
          <cell r="G225">
            <v>655</v>
          </cell>
          <cell r="H225">
            <v>24068</v>
          </cell>
          <cell r="I225">
            <v>0</v>
          </cell>
          <cell r="J225">
            <v>24068</v>
          </cell>
          <cell r="K225">
            <v>27384362.130000003</v>
          </cell>
          <cell r="L225">
            <v>8.7889576853181939E-2</v>
          </cell>
          <cell r="M225">
            <v>9</v>
          </cell>
          <cell r="N225">
            <v>2464592.5917000002</v>
          </cell>
          <cell r="O225">
            <v>0</v>
          </cell>
          <cell r="Q225">
            <v>24068</v>
          </cell>
          <cell r="R225">
            <v>0</v>
          </cell>
          <cell r="S225">
            <v>0</v>
          </cell>
          <cell r="U225">
            <v>0</v>
          </cell>
          <cell r="V225">
            <v>0</v>
          </cell>
        </row>
        <row r="226">
          <cell r="G226">
            <v>658</v>
          </cell>
          <cell r="H226">
            <v>128233</v>
          </cell>
          <cell r="I226">
            <v>0</v>
          </cell>
          <cell r="J226">
            <v>128233</v>
          </cell>
          <cell r="K226">
            <v>56719206.210000001</v>
          </cell>
          <cell r="L226">
            <v>0.22608391155056681</v>
          </cell>
          <cell r="M226">
            <v>9</v>
          </cell>
          <cell r="N226">
            <v>5104728.5588999996</v>
          </cell>
          <cell r="O226">
            <v>0</v>
          </cell>
          <cell r="Q226">
            <v>128233</v>
          </cell>
          <cell r="R226">
            <v>0</v>
          </cell>
          <cell r="S226">
            <v>0</v>
          </cell>
          <cell r="U226">
            <v>0</v>
          </cell>
          <cell r="V226">
            <v>0</v>
          </cell>
        </row>
        <row r="227">
          <cell r="G227">
            <v>660</v>
          </cell>
          <cell r="H227">
            <v>2667315</v>
          </cell>
          <cell r="I227">
            <v>0</v>
          </cell>
          <cell r="J227">
            <v>2667315</v>
          </cell>
          <cell r="K227">
            <v>34316081.755519144</v>
          </cell>
          <cell r="L227">
            <v>7.7727842560901026</v>
          </cell>
          <cell r="M227">
            <v>9</v>
          </cell>
          <cell r="N227">
            <v>3088447.3579967227</v>
          </cell>
          <cell r="O227">
            <v>0</v>
          </cell>
          <cell r="Q227">
            <v>2667315</v>
          </cell>
          <cell r="R227">
            <v>0</v>
          </cell>
          <cell r="S227">
            <v>0</v>
          </cell>
          <cell r="U227">
            <v>0</v>
          </cell>
          <cell r="V227">
            <v>0</v>
          </cell>
        </row>
        <row r="228">
          <cell r="G228">
            <v>665</v>
          </cell>
          <cell r="H228">
            <v>300682</v>
          </cell>
          <cell r="I228">
            <v>0</v>
          </cell>
          <cell r="J228">
            <v>300682</v>
          </cell>
          <cell r="K228">
            <v>42469855.829999998</v>
          </cell>
          <cell r="L228">
            <v>0.70798921758430655</v>
          </cell>
          <cell r="M228">
            <v>9</v>
          </cell>
          <cell r="N228">
            <v>3822287.0246999995</v>
          </cell>
          <cell r="O228">
            <v>0</v>
          </cell>
          <cell r="Q228">
            <v>300682</v>
          </cell>
          <cell r="R228">
            <v>0</v>
          </cell>
          <cell r="S228">
            <v>0</v>
          </cell>
          <cell r="U228">
            <v>0</v>
          </cell>
          <cell r="V228">
            <v>0</v>
          </cell>
        </row>
        <row r="229">
          <cell r="G229">
            <v>670</v>
          </cell>
          <cell r="H229">
            <v>330308</v>
          </cell>
          <cell r="I229">
            <v>0</v>
          </cell>
          <cell r="J229">
            <v>330308</v>
          </cell>
          <cell r="K229">
            <v>12058431.470000001</v>
          </cell>
          <cell r="L229">
            <v>2.7392285706625157</v>
          </cell>
          <cell r="M229">
            <v>9</v>
          </cell>
          <cell r="N229">
            <v>1085258.8323000001</v>
          </cell>
          <cell r="O229">
            <v>0</v>
          </cell>
          <cell r="Q229">
            <v>330308</v>
          </cell>
          <cell r="R229">
            <v>0</v>
          </cell>
          <cell r="S229">
            <v>0</v>
          </cell>
          <cell r="U229">
            <v>0</v>
          </cell>
          <cell r="V229">
            <v>0</v>
          </cell>
        </row>
        <row r="230">
          <cell r="G230">
            <v>672</v>
          </cell>
          <cell r="H230">
            <v>140866</v>
          </cell>
          <cell r="I230">
            <v>0</v>
          </cell>
          <cell r="J230">
            <v>140866</v>
          </cell>
          <cell r="K230">
            <v>15261122.02</v>
          </cell>
          <cell r="L230">
            <v>0.9230382917808555</v>
          </cell>
          <cell r="M230">
            <v>9</v>
          </cell>
          <cell r="N230">
            <v>1373500.9818</v>
          </cell>
          <cell r="O230">
            <v>0</v>
          </cell>
          <cell r="Q230">
            <v>140866</v>
          </cell>
          <cell r="R230">
            <v>0</v>
          </cell>
          <cell r="S230">
            <v>0</v>
          </cell>
          <cell r="U230">
            <v>0</v>
          </cell>
          <cell r="V230">
            <v>0</v>
          </cell>
        </row>
        <row r="231">
          <cell r="G231">
            <v>673</v>
          </cell>
          <cell r="H231">
            <v>840824</v>
          </cell>
          <cell r="I231">
            <v>0</v>
          </cell>
          <cell r="J231">
            <v>840824</v>
          </cell>
          <cell r="K231">
            <v>47951782.060000002</v>
          </cell>
          <cell r="L231">
            <v>1.7534781062941793</v>
          </cell>
          <cell r="M231">
            <v>9</v>
          </cell>
          <cell r="N231">
            <v>4315660.3854</v>
          </cell>
          <cell r="O231">
            <v>0</v>
          </cell>
          <cell r="Q231">
            <v>840824</v>
          </cell>
          <cell r="R231">
            <v>0</v>
          </cell>
          <cell r="S231">
            <v>0</v>
          </cell>
          <cell r="U231">
            <v>0</v>
          </cell>
          <cell r="V231">
            <v>0</v>
          </cell>
        </row>
        <row r="232">
          <cell r="G232">
            <v>674</v>
          </cell>
          <cell r="H232">
            <v>1160447</v>
          </cell>
          <cell r="I232">
            <v>0</v>
          </cell>
          <cell r="J232">
            <v>1160447</v>
          </cell>
          <cell r="K232">
            <v>23988258.859999999</v>
          </cell>
          <cell r="L232">
            <v>4.8375624374098489</v>
          </cell>
          <cell r="M232">
            <v>9</v>
          </cell>
          <cell r="N232">
            <v>2158943.2974</v>
          </cell>
          <cell r="O232">
            <v>0</v>
          </cell>
          <cell r="Q232">
            <v>1160447</v>
          </cell>
          <cell r="R232">
            <v>0</v>
          </cell>
          <cell r="S232">
            <v>0</v>
          </cell>
          <cell r="U232">
            <v>0</v>
          </cell>
          <cell r="V232">
            <v>0</v>
          </cell>
        </row>
        <row r="233">
          <cell r="G233">
            <v>680</v>
          </cell>
          <cell r="H233">
            <v>308623</v>
          </cell>
          <cell r="I233">
            <v>0</v>
          </cell>
          <cell r="J233">
            <v>308623</v>
          </cell>
          <cell r="K233">
            <v>51634548.751198627</v>
          </cell>
          <cell r="L233">
            <v>0.59770639516402424</v>
          </cell>
          <cell r="M233">
            <v>9</v>
          </cell>
          <cell r="N233">
            <v>4647109.3876078762</v>
          </cell>
          <cell r="O233">
            <v>0</v>
          </cell>
          <cell r="Q233">
            <v>308623</v>
          </cell>
          <cell r="R233">
            <v>0</v>
          </cell>
          <cell r="S233">
            <v>0</v>
          </cell>
          <cell r="U233">
            <v>0</v>
          </cell>
          <cell r="V233">
            <v>0</v>
          </cell>
        </row>
        <row r="234">
          <cell r="G234">
            <v>683</v>
          </cell>
          <cell r="H234">
            <v>236009</v>
          </cell>
          <cell r="I234">
            <v>0</v>
          </cell>
          <cell r="J234">
            <v>236009</v>
          </cell>
          <cell r="K234">
            <v>15998790</v>
          </cell>
          <cell r="L234">
            <v>1.4751678095655985</v>
          </cell>
          <cell r="M234">
            <v>9</v>
          </cell>
          <cell r="N234">
            <v>1439891.0999999999</v>
          </cell>
          <cell r="O234">
            <v>0</v>
          </cell>
          <cell r="Q234">
            <v>236009</v>
          </cell>
          <cell r="R234">
            <v>0</v>
          </cell>
          <cell r="S234">
            <v>0</v>
          </cell>
          <cell r="U234">
            <v>0</v>
          </cell>
          <cell r="V234">
            <v>0</v>
          </cell>
        </row>
        <row r="235">
          <cell r="G235">
            <v>690</v>
          </cell>
          <cell r="H235">
            <v>487790</v>
          </cell>
          <cell r="I235">
            <v>0</v>
          </cell>
          <cell r="J235">
            <v>487790</v>
          </cell>
          <cell r="K235">
            <v>38664406.434090912</v>
          </cell>
          <cell r="L235">
            <v>1.2615996079792633</v>
          </cell>
          <cell r="M235">
            <v>9</v>
          </cell>
          <cell r="N235">
            <v>3479796.579068182</v>
          </cell>
          <cell r="O235">
            <v>0</v>
          </cell>
          <cell r="Q235">
            <v>487790</v>
          </cell>
          <cell r="R235">
            <v>0</v>
          </cell>
          <cell r="S235">
            <v>0</v>
          </cell>
          <cell r="U235">
            <v>0</v>
          </cell>
          <cell r="V235">
            <v>0</v>
          </cell>
        </row>
        <row r="236">
          <cell r="G236">
            <v>695</v>
          </cell>
          <cell r="H236">
            <v>87572</v>
          </cell>
          <cell r="I236">
            <v>0</v>
          </cell>
          <cell r="J236">
            <v>87572</v>
          </cell>
          <cell r="K236">
            <v>36841694.460000001</v>
          </cell>
          <cell r="L236">
            <v>0.23769807899329717</v>
          </cell>
          <cell r="M236">
            <v>9</v>
          </cell>
          <cell r="N236">
            <v>3315752.5014</v>
          </cell>
          <cell r="O236">
            <v>0</v>
          </cell>
          <cell r="Q236">
            <v>87572</v>
          </cell>
          <cell r="R236">
            <v>0</v>
          </cell>
          <cell r="S236">
            <v>0</v>
          </cell>
          <cell r="U236">
            <v>0</v>
          </cell>
          <cell r="V236">
            <v>0</v>
          </cell>
        </row>
        <row r="237">
          <cell r="G237">
            <v>700</v>
          </cell>
          <cell r="H237">
            <v>1117466</v>
          </cell>
          <cell r="I237">
            <v>0</v>
          </cell>
          <cell r="J237">
            <v>1117466</v>
          </cell>
          <cell r="K237">
            <v>27255506.099999998</v>
          </cell>
          <cell r="L237">
            <v>4.0999642270447518</v>
          </cell>
          <cell r="M237">
            <v>9</v>
          </cell>
          <cell r="N237">
            <v>2452995.5489999996</v>
          </cell>
          <cell r="O237">
            <v>0</v>
          </cell>
          <cell r="Q237">
            <v>1117466</v>
          </cell>
          <cell r="R237">
            <v>0</v>
          </cell>
          <cell r="S237">
            <v>0</v>
          </cell>
          <cell r="U237">
            <v>0</v>
          </cell>
          <cell r="V237">
            <v>0</v>
          </cell>
        </row>
        <row r="238">
          <cell r="G238">
            <v>705</v>
          </cell>
          <cell r="H238">
            <v>90970</v>
          </cell>
          <cell r="I238">
            <v>0</v>
          </cell>
          <cell r="J238">
            <v>90970</v>
          </cell>
          <cell r="K238">
            <v>41660279.969999999</v>
          </cell>
          <cell r="L238">
            <v>0.21836147060343439</v>
          </cell>
          <cell r="M238">
            <v>9</v>
          </cell>
          <cell r="N238">
            <v>3749425.1972999997</v>
          </cell>
          <cell r="O238">
            <v>0</v>
          </cell>
          <cell r="Q238">
            <v>90970</v>
          </cell>
          <cell r="R238">
            <v>0</v>
          </cell>
          <cell r="S238">
            <v>0</v>
          </cell>
          <cell r="U238">
            <v>0</v>
          </cell>
          <cell r="V238">
            <v>0</v>
          </cell>
        </row>
        <row r="239">
          <cell r="G239">
            <v>710</v>
          </cell>
          <cell r="H239">
            <v>358198</v>
          </cell>
          <cell r="I239">
            <v>0</v>
          </cell>
          <cell r="J239">
            <v>358198</v>
          </cell>
          <cell r="K239">
            <v>38898704.829999998</v>
          </cell>
          <cell r="L239">
            <v>0.9208481402284262</v>
          </cell>
          <cell r="M239">
            <v>9</v>
          </cell>
          <cell r="N239">
            <v>3500883.4346999996</v>
          </cell>
          <cell r="O239">
            <v>0</v>
          </cell>
          <cell r="Q239">
            <v>358198</v>
          </cell>
          <cell r="R239">
            <v>0</v>
          </cell>
          <cell r="S239">
            <v>0</v>
          </cell>
          <cell r="U239">
            <v>0</v>
          </cell>
          <cell r="V239">
            <v>0</v>
          </cell>
        </row>
        <row r="240">
          <cell r="G240">
            <v>712</v>
          </cell>
          <cell r="H240">
            <v>820090</v>
          </cell>
          <cell r="I240">
            <v>0</v>
          </cell>
          <cell r="J240">
            <v>820090</v>
          </cell>
          <cell r="K240">
            <v>45180039.490000002</v>
          </cell>
          <cell r="L240">
            <v>1.8151599893610451</v>
          </cell>
          <cell r="M240">
            <v>9</v>
          </cell>
          <cell r="N240">
            <v>4066203.5540999998</v>
          </cell>
          <cell r="O240">
            <v>0</v>
          </cell>
          <cell r="Q240">
            <v>820090</v>
          </cell>
          <cell r="R240">
            <v>0</v>
          </cell>
          <cell r="S240">
            <v>0</v>
          </cell>
          <cell r="U240">
            <v>0</v>
          </cell>
          <cell r="V240">
            <v>0</v>
          </cell>
        </row>
        <row r="241">
          <cell r="G241">
            <v>715</v>
          </cell>
          <cell r="H241">
            <v>201064</v>
          </cell>
          <cell r="I241">
            <v>0</v>
          </cell>
          <cell r="J241">
            <v>201064</v>
          </cell>
          <cell r="K241">
            <v>24899902.48</v>
          </cell>
          <cell r="L241">
            <v>0.80748910627862025</v>
          </cell>
          <cell r="M241">
            <v>9</v>
          </cell>
          <cell r="N241">
            <v>2240991.2231999999</v>
          </cell>
          <cell r="O241">
            <v>0</v>
          </cell>
          <cell r="Q241">
            <v>201064</v>
          </cell>
          <cell r="R241">
            <v>0</v>
          </cell>
          <cell r="S241">
            <v>0</v>
          </cell>
          <cell r="U241">
            <v>0</v>
          </cell>
          <cell r="V241">
            <v>0</v>
          </cell>
        </row>
        <row r="242">
          <cell r="G242">
            <v>717</v>
          </cell>
          <cell r="H242">
            <v>642739</v>
          </cell>
          <cell r="I242">
            <v>0</v>
          </cell>
          <cell r="J242">
            <v>642739</v>
          </cell>
          <cell r="K242">
            <v>19490104.405462731</v>
          </cell>
          <cell r="L242">
            <v>3.2977709438018796</v>
          </cell>
          <cell r="M242">
            <v>9</v>
          </cell>
          <cell r="N242">
            <v>1754109.3964916456</v>
          </cell>
          <cell r="O242">
            <v>0</v>
          </cell>
          <cell r="Q242">
            <v>642739</v>
          </cell>
          <cell r="R242">
            <v>0</v>
          </cell>
          <cell r="S242">
            <v>0</v>
          </cell>
          <cell r="U242">
            <v>0</v>
          </cell>
          <cell r="V242">
            <v>0</v>
          </cell>
        </row>
        <row r="243">
          <cell r="G243">
            <v>720</v>
          </cell>
          <cell r="H243">
            <v>142938</v>
          </cell>
          <cell r="I243">
            <v>0</v>
          </cell>
          <cell r="J243">
            <v>142938</v>
          </cell>
          <cell r="K243">
            <v>23245991.719999999</v>
          </cell>
          <cell r="L243">
            <v>0.61489310381635121</v>
          </cell>
          <cell r="M243">
            <v>9</v>
          </cell>
          <cell r="N243">
            <v>2092139.2547999998</v>
          </cell>
          <cell r="O243">
            <v>0</v>
          </cell>
          <cell r="Q243">
            <v>142938</v>
          </cell>
          <cell r="R243">
            <v>0</v>
          </cell>
          <cell r="S243">
            <v>0</v>
          </cell>
          <cell r="U243">
            <v>0</v>
          </cell>
          <cell r="V243">
            <v>0</v>
          </cell>
        </row>
        <row r="244">
          <cell r="G244">
            <v>725</v>
          </cell>
          <cell r="H244">
            <v>684288</v>
          </cell>
          <cell r="I244">
            <v>0</v>
          </cell>
          <cell r="J244">
            <v>684288</v>
          </cell>
          <cell r="K244">
            <v>53299532.28932862</v>
          </cell>
          <cell r="L244">
            <v>1.2838536673932595</v>
          </cell>
          <cell r="M244">
            <v>9</v>
          </cell>
          <cell r="N244">
            <v>4796957.906039576</v>
          </cell>
          <cell r="O244">
            <v>0</v>
          </cell>
          <cell r="Q244">
            <v>684288</v>
          </cell>
          <cell r="R244">
            <v>0</v>
          </cell>
          <cell r="S244">
            <v>0</v>
          </cell>
          <cell r="U244">
            <v>0</v>
          </cell>
          <cell r="V244">
            <v>0</v>
          </cell>
        </row>
        <row r="245">
          <cell r="G245">
            <v>730</v>
          </cell>
          <cell r="H245">
            <v>82518</v>
          </cell>
          <cell r="I245">
            <v>0</v>
          </cell>
          <cell r="J245">
            <v>82518</v>
          </cell>
          <cell r="K245">
            <v>27129911.420000002</v>
          </cell>
          <cell r="L245">
            <v>0.30415875202293602</v>
          </cell>
          <cell r="M245">
            <v>9</v>
          </cell>
          <cell r="N245">
            <v>2441692.0278000003</v>
          </cell>
          <cell r="O245">
            <v>0</v>
          </cell>
          <cell r="Q245">
            <v>82518</v>
          </cell>
          <cell r="R245">
            <v>0</v>
          </cell>
          <cell r="S245">
            <v>0</v>
          </cell>
          <cell r="U245">
            <v>0</v>
          </cell>
          <cell r="V245">
            <v>0</v>
          </cell>
        </row>
        <row r="246">
          <cell r="G246">
            <v>735</v>
          </cell>
          <cell r="H246">
            <v>855764</v>
          </cell>
          <cell r="I246">
            <v>0</v>
          </cell>
          <cell r="J246">
            <v>855764</v>
          </cell>
          <cell r="K246">
            <v>58090101.070996568</v>
          </cell>
          <cell r="L246">
            <v>1.47316665700771</v>
          </cell>
          <cell r="M246">
            <v>9</v>
          </cell>
          <cell r="N246">
            <v>5228109.0963896913</v>
          </cell>
          <cell r="O246">
            <v>0</v>
          </cell>
          <cell r="Q246">
            <v>855764</v>
          </cell>
          <cell r="R246">
            <v>0</v>
          </cell>
          <cell r="S246">
            <v>0</v>
          </cell>
          <cell r="U246">
            <v>0</v>
          </cell>
          <cell r="V246">
            <v>0</v>
          </cell>
        </row>
        <row r="247">
          <cell r="G247">
            <v>740</v>
          </cell>
          <cell r="H247">
            <v>327306</v>
          </cell>
          <cell r="I247">
            <v>0</v>
          </cell>
          <cell r="J247">
            <v>327306</v>
          </cell>
          <cell r="K247">
            <v>21058277.999998562</v>
          </cell>
          <cell r="L247">
            <v>1.554286632553822</v>
          </cell>
          <cell r="M247">
            <v>9</v>
          </cell>
          <cell r="N247">
            <v>1895245.0199998706</v>
          </cell>
          <cell r="O247">
            <v>0</v>
          </cell>
          <cell r="Q247">
            <v>327306</v>
          </cell>
          <cell r="R247">
            <v>0</v>
          </cell>
          <cell r="S247">
            <v>0</v>
          </cell>
          <cell r="U247">
            <v>0</v>
          </cell>
          <cell r="V247">
            <v>0</v>
          </cell>
        </row>
        <row r="248">
          <cell r="G248">
            <v>745</v>
          </cell>
          <cell r="H248">
            <v>675785</v>
          </cell>
          <cell r="I248">
            <v>0</v>
          </cell>
          <cell r="J248">
            <v>675785</v>
          </cell>
          <cell r="K248">
            <v>43420192.490000002</v>
          </cell>
          <cell r="L248">
            <v>1.5563841642471723</v>
          </cell>
          <cell r="M248">
            <v>9</v>
          </cell>
          <cell r="N248">
            <v>3907817.3240999999</v>
          </cell>
          <cell r="O248">
            <v>0</v>
          </cell>
          <cell r="Q248">
            <v>675785</v>
          </cell>
          <cell r="R248">
            <v>0</v>
          </cell>
          <cell r="S248">
            <v>0</v>
          </cell>
          <cell r="U248">
            <v>0</v>
          </cell>
          <cell r="V248">
            <v>0</v>
          </cell>
        </row>
        <row r="249">
          <cell r="G249">
            <v>750</v>
          </cell>
          <cell r="H249">
            <v>389313</v>
          </cell>
          <cell r="I249">
            <v>0</v>
          </cell>
          <cell r="J249">
            <v>389313</v>
          </cell>
          <cell r="K249">
            <v>13461609</v>
          </cell>
          <cell r="L249">
            <v>2.892024274364231</v>
          </cell>
          <cell r="M249">
            <v>18</v>
          </cell>
          <cell r="N249">
            <v>2423089.62</v>
          </cell>
          <cell r="O249">
            <v>0</v>
          </cell>
          <cell r="Q249">
            <v>389313</v>
          </cell>
          <cell r="R249">
            <v>0</v>
          </cell>
          <cell r="S249">
            <v>0</v>
          </cell>
          <cell r="U249">
            <v>0</v>
          </cell>
          <cell r="V249">
            <v>0</v>
          </cell>
        </row>
        <row r="250">
          <cell r="G250">
            <v>753</v>
          </cell>
          <cell r="H250">
            <v>134559</v>
          </cell>
          <cell r="I250">
            <v>0</v>
          </cell>
          <cell r="J250">
            <v>134559</v>
          </cell>
          <cell r="K250">
            <v>37074194.079999998</v>
          </cell>
          <cell r="L250">
            <v>0.36294517882072869</v>
          </cell>
          <cell r="M250">
            <v>9</v>
          </cell>
          <cell r="N250">
            <v>3336677.4671999998</v>
          </cell>
          <cell r="O250">
            <v>0</v>
          </cell>
          <cell r="Q250">
            <v>134559</v>
          </cell>
          <cell r="R250">
            <v>0</v>
          </cell>
          <cell r="S250">
            <v>0</v>
          </cell>
          <cell r="U250">
            <v>0</v>
          </cell>
          <cell r="V250">
            <v>0</v>
          </cell>
        </row>
        <row r="251">
          <cell r="G251">
            <v>755</v>
          </cell>
          <cell r="H251">
            <v>500785</v>
          </cell>
          <cell r="I251">
            <v>0</v>
          </cell>
          <cell r="J251">
            <v>500785</v>
          </cell>
          <cell r="K251">
            <v>14179394.560000001</v>
          </cell>
          <cell r="L251">
            <v>3.5317798505495568</v>
          </cell>
          <cell r="M251">
            <v>9</v>
          </cell>
          <cell r="N251">
            <v>1276145.5104</v>
          </cell>
          <cell r="O251">
            <v>0</v>
          </cell>
          <cell r="Q251">
            <v>500785</v>
          </cell>
          <cell r="R251">
            <v>0</v>
          </cell>
          <cell r="S251">
            <v>0</v>
          </cell>
          <cell r="U251">
            <v>0</v>
          </cell>
          <cell r="V251">
            <v>0</v>
          </cell>
        </row>
        <row r="252">
          <cell r="G252">
            <v>760</v>
          </cell>
          <cell r="H252">
            <v>1515981</v>
          </cell>
          <cell r="I252">
            <v>0</v>
          </cell>
          <cell r="J252">
            <v>1515981</v>
          </cell>
          <cell r="K252">
            <v>38319098</v>
          </cell>
          <cell r="L252">
            <v>3.9562022049683945</v>
          </cell>
          <cell r="M252">
            <v>9</v>
          </cell>
          <cell r="N252">
            <v>3448718.82</v>
          </cell>
          <cell r="O252">
            <v>0</v>
          </cell>
          <cell r="Q252">
            <v>1515981</v>
          </cell>
          <cell r="R252">
            <v>0</v>
          </cell>
          <cell r="S252">
            <v>0</v>
          </cell>
          <cell r="U252">
            <v>0</v>
          </cell>
          <cell r="V252">
            <v>0</v>
          </cell>
        </row>
        <row r="253">
          <cell r="G253">
            <v>763</v>
          </cell>
          <cell r="H253">
            <v>125820</v>
          </cell>
          <cell r="I253">
            <v>0</v>
          </cell>
          <cell r="J253">
            <v>125820</v>
          </cell>
          <cell r="K253">
            <v>18434740.780000001</v>
          </cell>
          <cell r="L253">
            <v>0.68251569957795732</v>
          </cell>
          <cell r="M253">
            <v>9</v>
          </cell>
          <cell r="N253">
            <v>1659126.6702000001</v>
          </cell>
          <cell r="O253">
            <v>0</v>
          </cell>
          <cell r="Q253">
            <v>125820</v>
          </cell>
          <cell r="R253">
            <v>0</v>
          </cell>
          <cell r="S253">
            <v>0</v>
          </cell>
          <cell r="U253">
            <v>0</v>
          </cell>
          <cell r="V253">
            <v>0</v>
          </cell>
        </row>
        <row r="254">
          <cell r="G254">
            <v>766</v>
          </cell>
          <cell r="H254">
            <v>205892</v>
          </cell>
          <cell r="I254">
            <v>0</v>
          </cell>
          <cell r="J254">
            <v>205892</v>
          </cell>
          <cell r="K254">
            <v>24694882.309999999</v>
          </cell>
          <cell r="L254">
            <v>0.83374359681246857</v>
          </cell>
          <cell r="M254">
            <v>9</v>
          </cell>
          <cell r="N254">
            <v>2222539.4079</v>
          </cell>
          <cell r="O254">
            <v>0</v>
          </cell>
          <cell r="Q254">
            <v>205892</v>
          </cell>
          <cell r="R254">
            <v>0</v>
          </cell>
          <cell r="S254">
            <v>0</v>
          </cell>
          <cell r="U254">
            <v>0</v>
          </cell>
          <cell r="V254">
            <v>0</v>
          </cell>
        </row>
        <row r="255">
          <cell r="G255">
            <v>767</v>
          </cell>
          <cell r="H255">
            <v>744799</v>
          </cell>
          <cell r="I255">
            <v>0</v>
          </cell>
          <cell r="J255">
            <v>744799</v>
          </cell>
          <cell r="K255">
            <v>26512058</v>
          </cell>
          <cell r="L255">
            <v>2.8092839869315314</v>
          </cell>
          <cell r="M255">
            <v>18</v>
          </cell>
          <cell r="N255">
            <v>4772170.4399999995</v>
          </cell>
          <cell r="O255">
            <v>0</v>
          </cell>
          <cell r="Q255">
            <v>744799</v>
          </cell>
          <cell r="R255">
            <v>0</v>
          </cell>
          <cell r="S255">
            <v>0</v>
          </cell>
          <cell r="U255">
            <v>0</v>
          </cell>
          <cell r="V255">
            <v>0</v>
          </cell>
        </row>
        <row r="256">
          <cell r="G256">
            <v>770</v>
          </cell>
          <cell r="H256">
            <v>47976</v>
          </cell>
          <cell r="I256">
            <v>0</v>
          </cell>
          <cell r="J256">
            <v>47976</v>
          </cell>
          <cell r="K256">
            <v>28394562.690000001</v>
          </cell>
          <cell r="L256">
            <v>0.1689619259989385</v>
          </cell>
          <cell r="M256">
            <v>9</v>
          </cell>
          <cell r="N256">
            <v>2555510.6420999998</v>
          </cell>
          <cell r="O256">
            <v>0</v>
          </cell>
          <cell r="Q256">
            <v>47976</v>
          </cell>
          <cell r="R256">
            <v>0</v>
          </cell>
          <cell r="S256">
            <v>0</v>
          </cell>
          <cell r="U256">
            <v>0</v>
          </cell>
          <cell r="V256">
            <v>0</v>
          </cell>
        </row>
        <row r="257">
          <cell r="G257">
            <v>773</v>
          </cell>
          <cell r="H257">
            <v>1006920</v>
          </cell>
          <cell r="I257">
            <v>0</v>
          </cell>
          <cell r="J257">
            <v>1006920</v>
          </cell>
          <cell r="K257">
            <v>51318620.380000003</v>
          </cell>
          <cell r="L257">
            <v>1.9620948352548053</v>
          </cell>
          <cell r="M257">
            <v>9</v>
          </cell>
          <cell r="N257">
            <v>4618675.8342000004</v>
          </cell>
          <cell r="O257">
            <v>0</v>
          </cell>
          <cell r="Q257">
            <v>1006920</v>
          </cell>
          <cell r="R257">
            <v>0</v>
          </cell>
          <cell r="S257">
            <v>0</v>
          </cell>
          <cell r="U257">
            <v>0</v>
          </cell>
          <cell r="V257">
            <v>0</v>
          </cell>
        </row>
        <row r="258">
          <cell r="G258">
            <v>774</v>
          </cell>
          <cell r="H258">
            <v>1687311</v>
          </cell>
          <cell r="I258">
            <v>0</v>
          </cell>
          <cell r="J258">
            <v>1687311</v>
          </cell>
          <cell r="K258">
            <v>17515001.783240002</v>
          </cell>
          <cell r="L258">
            <v>9.6335188593276513</v>
          </cell>
          <cell r="M258">
            <v>9</v>
          </cell>
          <cell r="N258">
            <v>1576350.1604916002</v>
          </cell>
          <cell r="O258">
            <v>110960.83950839983</v>
          </cell>
          <cell r="Q258">
            <v>1687311</v>
          </cell>
          <cell r="R258">
            <v>6.5761936897465748E-2</v>
          </cell>
          <cell r="S258">
            <v>110960.83950839983</v>
          </cell>
          <cell r="U258">
            <v>0</v>
          </cell>
          <cell r="V258">
            <v>0</v>
          </cell>
        </row>
        <row r="259">
          <cell r="G259">
            <v>775</v>
          </cell>
          <cell r="H259">
            <v>646118</v>
          </cell>
          <cell r="I259">
            <v>0</v>
          </cell>
          <cell r="J259">
            <v>646118</v>
          </cell>
          <cell r="K259">
            <v>117462907.93000001</v>
          </cell>
          <cell r="L259">
            <v>0.55006130138123499</v>
          </cell>
          <cell r="M259">
            <v>9</v>
          </cell>
          <cell r="N259">
            <v>10571661.7137</v>
          </cell>
          <cell r="O259">
            <v>0</v>
          </cell>
          <cell r="Q259">
            <v>646118</v>
          </cell>
          <cell r="R259">
            <v>0</v>
          </cell>
          <cell r="S259">
            <v>0</v>
          </cell>
          <cell r="U259">
            <v>0</v>
          </cell>
          <cell r="V259">
            <v>0</v>
          </cell>
        </row>
        <row r="260">
          <cell r="G260">
            <v>778</v>
          </cell>
          <cell r="H260">
            <v>93109</v>
          </cell>
          <cell r="I260">
            <v>0</v>
          </cell>
          <cell r="J260">
            <v>93109</v>
          </cell>
          <cell r="K260">
            <v>19083151.879999999</v>
          </cell>
          <cell r="L260">
            <v>0.48791206287878686</v>
          </cell>
          <cell r="M260">
            <v>9</v>
          </cell>
          <cell r="N260">
            <v>1717483.6691999999</v>
          </cell>
          <cell r="O260">
            <v>0</v>
          </cell>
          <cell r="Q260">
            <v>93109</v>
          </cell>
          <cell r="R260">
            <v>0</v>
          </cell>
          <cell r="S260">
            <v>0</v>
          </cell>
          <cell r="U260">
            <v>0</v>
          </cell>
          <cell r="V260">
            <v>0</v>
          </cell>
        </row>
        <row r="261">
          <cell r="G261">
            <v>780</v>
          </cell>
          <cell r="H261">
            <v>1317408</v>
          </cell>
          <cell r="I261">
            <v>0</v>
          </cell>
          <cell r="J261">
            <v>1317408</v>
          </cell>
          <cell r="K261">
            <v>60072097</v>
          </cell>
          <cell r="L261">
            <v>2.1930448008165921</v>
          </cell>
          <cell r="M261">
            <v>9</v>
          </cell>
          <cell r="N261">
            <v>5406488.7299999995</v>
          </cell>
          <cell r="O261">
            <v>0</v>
          </cell>
          <cell r="Q261">
            <v>1317408</v>
          </cell>
          <cell r="R261">
            <v>0</v>
          </cell>
          <cell r="S261">
            <v>0</v>
          </cell>
          <cell r="U261">
            <v>0</v>
          </cell>
          <cell r="V261">
            <v>0</v>
          </cell>
        </row>
      </sheetData>
      <sheetData sheetId="8"/>
      <sheetData sheetId="9">
        <row r="10">
          <cell r="AA10">
            <v>1</v>
          </cell>
          <cell r="AB10">
            <v>59</v>
          </cell>
          <cell r="AC10">
            <v>7.3606729758149319E-3</v>
          </cell>
          <cell r="AD10">
            <v>0</v>
          </cell>
          <cell r="AE10">
            <v>0</v>
          </cell>
          <cell r="AF10">
            <v>997952</v>
          </cell>
          <cell r="AG10">
            <v>0</v>
          </cell>
          <cell r="AH10">
            <v>0</v>
          </cell>
          <cell r="AI10">
            <v>997952</v>
          </cell>
          <cell r="AJ10">
            <v>0</v>
          </cell>
          <cell r="AK10">
            <v>70083</v>
          </cell>
          <cell r="AL10">
            <v>1068035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1068035</v>
          </cell>
          <cell r="AR10" t="str">
            <v xml:space="preserve"> </v>
          </cell>
          <cell r="AS10">
            <v>1</v>
          </cell>
          <cell r="AT10">
            <v>20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 t="str">
            <v xml:space="preserve"> 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 t="str">
            <v xml:space="preserve"> </v>
          </cell>
          <cell r="BG10">
            <v>9</v>
          </cell>
          <cell r="BH10">
            <v>2.5661521012431447</v>
          </cell>
          <cell r="BI10">
            <v>0</v>
          </cell>
          <cell r="CA10">
            <v>1</v>
          </cell>
          <cell r="CB10">
            <v>59</v>
          </cell>
          <cell r="CC10">
            <v>7.3606729758149319E-3</v>
          </cell>
          <cell r="CD10">
            <v>0</v>
          </cell>
          <cell r="CE10">
            <v>0</v>
          </cell>
          <cell r="CF10">
            <v>997952</v>
          </cell>
          <cell r="CG10">
            <v>0</v>
          </cell>
          <cell r="CH10">
            <v>0</v>
          </cell>
          <cell r="CI10">
            <v>997952</v>
          </cell>
          <cell r="CJ10">
            <v>0</v>
          </cell>
          <cell r="CK10">
            <v>70083</v>
          </cell>
          <cell r="CL10">
            <v>1068035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1068035</v>
          </cell>
          <cell r="CS10">
            <v>1</v>
          </cell>
          <cell r="CT10">
            <v>20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G10">
            <v>9</v>
          </cell>
          <cell r="DH10">
            <v>2.5661521012431447</v>
          </cell>
          <cell r="DI10">
            <v>0</v>
          </cell>
        </row>
        <row r="11">
          <cell r="AA11">
            <v>3</v>
          </cell>
          <cell r="AB11">
            <v>5</v>
          </cell>
          <cell r="AC11">
            <v>2.3599859105318775E-2</v>
          </cell>
          <cell r="AD11">
            <v>0</v>
          </cell>
          <cell r="AE11">
            <v>0</v>
          </cell>
          <cell r="AF11">
            <v>88748</v>
          </cell>
          <cell r="AG11">
            <v>0</v>
          </cell>
          <cell r="AH11">
            <v>0</v>
          </cell>
          <cell r="AI11">
            <v>88748</v>
          </cell>
          <cell r="AJ11">
            <v>0</v>
          </cell>
          <cell r="AK11">
            <v>5913</v>
          </cell>
          <cell r="AL11">
            <v>94661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94661</v>
          </cell>
          <cell r="AR11">
            <v>0</v>
          </cell>
          <cell r="AS11">
            <v>3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G11">
            <v>9</v>
          </cell>
          <cell r="BH11">
            <v>0.49768255176951531</v>
          </cell>
          <cell r="BI11">
            <v>0</v>
          </cell>
          <cell r="CA11">
            <v>2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S11">
            <v>2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G11">
            <v>0</v>
          </cell>
          <cell r="DH11">
            <v>0</v>
          </cell>
          <cell r="DI11">
            <v>0</v>
          </cell>
        </row>
        <row r="12">
          <cell r="AA12">
            <v>5</v>
          </cell>
          <cell r="AB12">
            <v>93</v>
          </cell>
          <cell r="AC12">
            <v>3.9011703511053317E-3</v>
          </cell>
          <cell r="AD12">
            <v>0</v>
          </cell>
          <cell r="AE12">
            <v>0</v>
          </cell>
          <cell r="AF12">
            <v>1955899</v>
          </cell>
          <cell r="AG12">
            <v>0</v>
          </cell>
          <cell r="AH12">
            <v>0</v>
          </cell>
          <cell r="AI12">
            <v>1955899</v>
          </cell>
          <cell r="AJ12">
            <v>0</v>
          </cell>
          <cell r="AK12">
            <v>110479</v>
          </cell>
          <cell r="AL12">
            <v>2066378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2066378</v>
          </cell>
          <cell r="AR12">
            <v>0</v>
          </cell>
          <cell r="AS12">
            <v>5</v>
          </cell>
          <cell r="AT12">
            <v>20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G12">
            <v>9</v>
          </cell>
          <cell r="BH12">
            <v>2.5948120348375507</v>
          </cell>
          <cell r="BI12">
            <v>0</v>
          </cell>
          <cell r="CA12">
            <v>3</v>
          </cell>
          <cell r="CB12">
            <v>5</v>
          </cell>
          <cell r="CC12">
            <v>2.3599859105318775E-2</v>
          </cell>
          <cell r="CD12">
            <v>0</v>
          </cell>
          <cell r="CE12">
            <v>0</v>
          </cell>
          <cell r="CF12">
            <v>88748</v>
          </cell>
          <cell r="CG12">
            <v>0</v>
          </cell>
          <cell r="CH12">
            <v>0</v>
          </cell>
          <cell r="CI12">
            <v>88748</v>
          </cell>
          <cell r="CJ12">
            <v>0</v>
          </cell>
          <cell r="CK12">
            <v>5913</v>
          </cell>
          <cell r="CL12">
            <v>94661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94661</v>
          </cell>
          <cell r="CS12">
            <v>3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G12">
            <v>9</v>
          </cell>
          <cell r="DH12">
            <v>0.49768255176951531</v>
          </cell>
          <cell r="DI12">
            <v>0</v>
          </cell>
        </row>
        <row r="13">
          <cell r="AA13">
            <v>7</v>
          </cell>
          <cell r="AB13">
            <v>118</v>
          </cell>
          <cell r="AC13">
            <v>0</v>
          </cell>
          <cell r="AD13">
            <v>0</v>
          </cell>
          <cell r="AE13">
            <v>0</v>
          </cell>
          <cell r="AF13">
            <v>2054849</v>
          </cell>
          <cell r="AG13">
            <v>0</v>
          </cell>
          <cell r="AH13">
            <v>0</v>
          </cell>
          <cell r="AI13">
            <v>2054849</v>
          </cell>
          <cell r="AJ13">
            <v>0</v>
          </cell>
          <cell r="AK13">
            <v>140184</v>
          </cell>
          <cell r="AL13">
            <v>2195033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2195033</v>
          </cell>
          <cell r="AR13">
            <v>0</v>
          </cell>
          <cell r="AS13">
            <v>7</v>
          </cell>
          <cell r="AT13">
            <v>42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G13">
            <v>9</v>
          </cell>
          <cell r="BH13">
            <v>4.7704825749874935</v>
          </cell>
          <cell r="BI13">
            <v>0</v>
          </cell>
          <cell r="CA13">
            <v>4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S13">
            <v>4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G13">
            <v>0</v>
          </cell>
          <cell r="DH13">
            <v>0</v>
          </cell>
          <cell r="DI13">
            <v>0</v>
          </cell>
        </row>
        <row r="14">
          <cell r="AA14">
            <v>8</v>
          </cell>
          <cell r="AB14">
            <v>72</v>
          </cell>
          <cell r="AC14">
            <v>0</v>
          </cell>
          <cell r="AD14">
            <v>0</v>
          </cell>
          <cell r="AE14">
            <v>0</v>
          </cell>
          <cell r="AF14">
            <v>1725209</v>
          </cell>
          <cell r="AG14">
            <v>0</v>
          </cell>
          <cell r="AH14">
            <v>0</v>
          </cell>
          <cell r="AI14">
            <v>1725209</v>
          </cell>
          <cell r="AJ14">
            <v>0</v>
          </cell>
          <cell r="AK14">
            <v>85536</v>
          </cell>
          <cell r="AL14">
            <v>1810745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1810745</v>
          </cell>
          <cell r="AR14">
            <v>0</v>
          </cell>
          <cell r="AS14">
            <v>8</v>
          </cell>
          <cell r="AT14">
            <v>28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G14">
            <v>9</v>
          </cell>
          <cell r="BH14">
            <v>5.5135060625317962</v>
          </cell>
          <cell r="BI14">
            <v>0</v>
          </cell>
          <cell r="CA14">
            <v>5</v>
          </cell>
          <cell r="CB14">
            <v>93</v>
          </cell>
          <cell r="CC14">
            <v>3.9011703511053317E-3</v>
          </cell>
          <cell r="CD14">
            <v>0</v>
          </cell>
          <cell r="CE14">
            <v>0</v>
          </cell>
          <cell r="CF14">
            <v>1955899</v>
          </cell>
          <cell r="CG14">
            <v>0</v>
          </cell>
          <cell r="CH14">
            <v>0</v>
          </cell>
          <cell r="CI14">
            <v>1955899</v>
          </cell>
          <cell r="CJ14">
            <v>0</v>
          </cell>
          <cell r="CK14">
            <v>110479</v>
          </cell>
          <cell r="CL14">
            <v>2066378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2066378</v>
          </cell>
          <cell r="CS14">
            <v>5</v>
          </cell>
          <cell r="CT14">
            <v>20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G14">
            <v>9</v>
          </cell>
          <cell r="DH14">
            <v>2.5948120348375507</v>
          </cell>
          <cell r="DI14">
            <v>0</v>
          </cell>
        </row>
        <row r="15">
          <cell r="AA15">
            <v>9</v>
          </cell>
          <cell r="AB15">
            <v>6</v>
          </cell>
          <cell r="AC15">
            <v>0</v>
          </cell>
          <cell r="AD15">
            <v>0</v>
          </cell>
          <cell r="AE15">
            <v>0</v>
          </cell>
          <cell r="AF15">
            <v>137395</v>
          </cell>
          <cell r="AG15">
            <v>0</v>
          </cell>
          <cell r="AH15">
            <v>0</v>
          </cell>
          <cell r="AI15">
            <v>137395</v>
          </cell>
          <cell r="AJ15">
            <v>0</v>
          </cell>
          <cell r="AK15">
            <v>7128</v>
          </cell>
          <cell r="AL15">
            <v>144523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144523</v>
          </cell>
          <cell r="AR15">
            <v>0</v>
          </cell>
          <cell r="AS15">
            <v>9</v>
          </cell>
          <cell r="AT15">
            <v>3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G15">
            <v>9</v>
          </cell>
          <cell r="BH15">
            <v>0.10539202386071064</v>
          </cell>
          <cell r="BI15">
            <v>0</v>
          </cell>
          <cell r="CA15">
            <v>6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S15">
            <v>6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G15">
            <v>0</v>
          </cell>
          <cell r="DH15">
            <v>0</v>
          </cell>
          <cell r="DI15">
            <v>0</v>
          </cell>
        </row>
        <row r="16">
          <cell r="AA16">
            <v>10</v>
          </cell>
          <cell r="AB16">
            <v>17</v>
          </cell>
          <cell r="AC16">
            <v>0</v>
          </cell>
          <cell r="AD16">
            <v>0</v>
          </cell>
          <cell r="AE16">
            <v>0</v>
          </cell>
          <cell r="AF16">
            <v>417886</v>
          </cell>
          <cell r="AG16">
            <v>0</v>
          </cell>
          <cell r="AH16">
            <v>0</v>
          </cell>
          <cell r="AI16">
            <v>417886</v>
          </cell>
          <cell r="AJ16">
            <v>0</v>
          </cell>
          <cell r="AK16">
            <v>20196</v>
          </cell>
          <cell r="AL16">
            <v>438082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438082</v>
          </cell>
          <cell r="AR16">
            <v>0</v>
          </cell>
          <cell r="AS16">
            <v>10</v>
          </cell>
          <cell r="AT16">
            <v>2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G16">
            <v>9</v>
          </cell>
          <cell r="BH16">
            <v>0.33169209524162913</v>
          </cell>
          <cell r="BI16">
            <v>0</v>
          </cell>
          <cell r="CA16">
            <v>7</v>
          </cell>
          <cell r="CB16">
            <v>118</v>
          </cell>
          <cell r="CC16">
            <v>0</v>
          </cell>
          <cell r="CD16">
            <v>0</v>
          </cell>
          <cell r="CE16">
            <v>0</v>
          </cell>
          <cell r="CF16">
            <v>2054849</v>
          </cell>
          <cell r="CG16">
            <v>0</v>
          </cell>
          <cell r="CH16">
            <v>0</v>
          </cell>
          <cell r="CI16">
            <v>2054849</v>
          </cell>
          <cell r="CJ16">
            <v>0</v>
          </cell>
          <cell r="CK16">
            <v>140184</v>
          </cell>
          <cell r="CL16">
            <v>2195033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2195033</v>
          </cell>
          <cell r="CS16">
            <v>7</v>
          </cell>
          <cell r="CT16">
            <v>42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G16">
            <v>9</v>
          </cell>
          <cell r="DH16">
            <v>4.7704825749874935</v>
          </cell>
          <cell r="DI16">
            <v>0</v>
          </cell>
        </row>
        <row r="17">
          <cell r="AA17">
            <v>14</v>
          </cell>
          <cell r="AB17">
            <v>2</v>
          </cell>
          <cell r="AC17">
            <v>0</v>
          </cell>
          <cell r="AD17">
            <v>0</v>
          </cell>
          <cell r="AE17">
            <v>0</v>
          </cell>
          <cell r="AF17">
            <v>28422</v>
          </cell>
          <cell r="AG17">
            <v>0</v>
          </cell>
          <cell r="AH17">
            <v>0</v>
          </cell>
          <cell r="AI17">
            <v>28422</v>
          </cell>
          <cell r="AJ17">
            <v>0</v>
          </cell>
          <cell r="AK17">
            <v>2376</v>
          </cell>
          <cell r="AL17">
            <v>30798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30798</v>
          </cell>
          <cell r="AR17">
            <v>0</v>
          </cell>
          <cell r="AS17">
            <v>14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G17">
            <v>9</v>
          </cell>
          <cell r="BH17">
            <v>5.6372774440484913E-2</v>
          </cell>
          <cell r="BI17">
            <v>0</v>
          </cell>
          <cell r="CA17">
            <v>8</v>
          </cell>
          <cell r="CB17">
            <v>72</v>
          </cell>
          <cell r="CC17">
            <v>0</v>
          </cell>
          <cell r="CD17">
            <v>0</v>
          </cell>
          <cell r="CE17">
            <v>0</v>
          </cell>
          <cell r="CF17">
            <v>1725209</v>
          </cell>
          <cell r="CG17">
            <v>0</v>
          </cell>
          <cell r="CH17">
            <v>0</v>
          </cell>
          <cell r="CI17">
            <v>1725209</v>
          </cell>
          <cell r="CJ17">
            <v>0</v>
          </cell>
          <cell r="CK17">
            <v>85536</v>
          </cell>
          <cell r="CL17">
            <v>1810745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1810745</v>
          </cell>
          <cell r="CS17">
            <v>8</v>
          </cell>
          <cell r="CT17">
            <v>28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G17">
            <v>9</v>
          </cell>
          <cell r="DH17">
            <v>5.5135060625317962</v>
          </cell>
          <cell r="DI17">
            <v>0</v>
          </cell>
        </row>
        <row r="18">
          <cell r="AA18">
            <v>16</v>
          </cell>
          <cell r="AB18">
            <v>137</v>
          </cell>
          <cell r="AC18">
            <v>8.9645898700134469E-3</v>
          </cell>
          <cell r="AD18">
            <v>0</v>
          </cell>
          <cell r="AE18">
            <v>0</v>
          </cell>
          <cell r="AF18">
            <v>2136994</v>
          </cell>
          <cell r="AG18">
            <v>0</v>
          </cell>
          <cell r="AH18">
            <v>0</v>
          </cell>
          <cell r="AI18">
            <v>2136994</v>
          </cell>
          <cell r="AJ18">
            <v>0</v>
          </cell>
          <cell r="AK18">
            <v>162746</v>
          </cell>
          <cell r="AL18">
            <v>2299740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2299740</v>
          </cell>
          <cell r="AR18">
            <v>0</v>
          </cell>
          <cell r="AS18">
            <v>16</v>
          </cell>
          <cell r="AT18">
            <v>30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G18">
            <v>9</v>
          </cell>
          <cell r="BH18">
            <v>1.9131522687239282</v>
          </cell>
          <cell r="BI18">
            <v>0</v>
          </cell>
          <cell r="CA18">
            <v>9</v>
          </cell>
          <cell r="CB18">
            <v>6</v>
          </cell>
          <cell r="CC18">
            <v>0</v>
          </cell>
          <cell r="CD18">
            <v>0</v>
          </cell>
          <cell r="CE18">
            <v>0</v>
          </cell>
          <cell r="CF18">
            <v>137395</v>
          </cell>
          <cell r="CG18">
            <v>0</v>
          </cell>
          <cell r="CH18">
            <v>0</v>
          </cell>
          <cell r="CI18">
            <v>137395</v>
          </cell>
          <cell r="CJ18">
            <v>0</v>
          </cell>
          <cell r="CK18">
            <v>7128</v>
          </cell>
          <cell r="CL18">
            <v>144523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144523</v>
          </cell>
          <cell r="CS18">
            <v>9</v>
          </cell>
          <cell r="CT18">
            <v>3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G18">
            <v>9</v>
          </cell>
          <cell r="DH18">
            <v>0.10539202386071064</v>
          </cell>
          <cell r="DI18">
            <v>0</v>
          </cell>
        </row>
        <row r="19">
          <cell r="AA19">
            <v>17</v>
          </cell>
          <cell r="AB19">
            <v>5</v>
          </cell>
          <cell r="AC19">
            <v>0</v>
          </cell>
          <cell r="AD19">
            <v>0</v>
          </cell>
          <cell r="AE19">
            <v>0</v>
          </cell>
          <cell r="AF19">
            <v>92910</v>
          </cell>
          <cell r="AG19">
            <v>0</v>
          </cell>
          <cell r="AH19">
            <v>0</v>
          </cell>
          <cell r="AI19">
            <v>92910</v>
          </cell>
          <cell r="AJ19">
            <v>0</v>
          </cell>
          <cell r="AK19">
            <v>5940</v>
          </cell>
          <cell r="AL19">
            <v>98850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98850</v>
          </cell>
          <cell r="AR19">
            <v>0</v>
          </cell>
          <cell r="AS19">
            <v>17</v>
          </cell>
          <cell r="AT19">
            <v>2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G19">
            <v>9</v>
          </cell>
          <cell r="BH19">
            <v>0.22507158313766068</v>
          </cell>
          <cell r="BI19">
            <v>0</v>
          </cell>
          <cell r="CA19">
            <v>10</v>
          </cell>
          <cell r="CB19">
            <v>17</v>
          </cell>
          <cell r="CC19">
            <v>0</v>
          </cell>
          <cell r="CD19">
            <v>0</v>
          </cell>
          <cell r="CE19">
            <v>0</v>
          </cell>
          <cell r="CF19">
            <v>417886</v>
          </cell>
          <cell r="CG19">
            <v>0</v>
          </cell>
          <cell r="CH19">
            <v>0</v>
          </cell>
          <cell r="CI19">
            <v>417886</v>
          </cell>
          <cell r="CJ19">
            <v>0</v>
          </cell>
          <cell r="CK19">
            <v>20196</v>
          </cell>
          <cell r="CL19">
            <v>438082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438082</v>
          </cell>
          <cell r="CS19">
            <v>10</v>
          </cell>
          <cell r="CT19">
            <v>2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G19">
            <v>9</v>
          </cell>
          <cell r="DH19">
            <v>0.33169209524162913</v>
          </cell>
          <cell r="DI19">
            <v>0</v>
          </cell>
        </row>
        <row r="20">
          <cell r="AA20">
            <v>18</v>
          </cell>
          <cell r="AB20">
            <v>20</v>
          </cell>
          <cell r="AC20">
            <v>6.9561629913613976E-2</v>
          </cell>
          <cell r="AD20">
            <v>0</v>
          </cell>
          <cell r="AE20">
            <v>0</v>
          </cell>
          <cell r="AF20">
            <v>483299</v>
          </cell>
          <cell r="AG20">
            <v>0</v>
          </cell>
          <cell r="AH20">
            <v>0</v>
          </cell>
          <cell r="AI20">
            <v>483299</v>
          </cell>
          <cell r="AJ20">
            <v>0</v>
          </cell>
          <cell r="AK20">
            <v>23677</v>
          </cell>
          <cell r="AL20">
            <v>506976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506976</v>
          </cell>
          <cell r="AR20">
            <v>0</v>
          </cell>
          <cell r="AS20">
            <v>18</v>
          </cell>
          <cell r="AT20">
            <v>5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G20">
            <v>9</v>
          </cell>
          <cell r="BH20">
            <v>2.9613657342247155</v>
          </cell>
          <cell r="BI20">
            <v>0</v>
          </cell>
          <cell r="CA20">
            <v>11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S20">
            <v>11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G20">
            <v>0</v>
          </cell>
          <cell r="DH20">
            <v>0</v>
          </cell>
          <cell r="DI20">
            <v>0</v>
          </cell>
        </row>
        <row r="21">
          <cell r="AA21">
            <v>20</v>
          </cell>
          <cell r="AB21">
            <v>410</v>
          </cell>
          <cell r="AC21">
            <v>1.9607843137254902E-2</v>
          </cell>
          <cell r="AD21">
            <v>0</v>
          </cell>
          <cell r="AE21">
            <v>0</v>
          </cell>
          <cell r="AF21">
            <v>7581367</v>
          </cell>
          <cell r="AG21">
            <v>0</v>
          </cell>
          <cell r="AH21">
            <v>0</v>
          </cell>
          <cell r="AI21">
            <v>7581367</v>
          </cell>
          <cell r="AJ21">
            <v>0</v>
          </cell>
          <cell r="AK21">
            <v>487057</v>
          </cell>
          <cell r="AL21">
            <v>8068424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8068424</v>
          </cell>
          <cell r="AR21">
            <v>0</v>
          </cell>
          <cell r="AS21">
            <v>20</v>
          </cell>
          <cell r="AT21">
            <v>83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G21">
            <v>9</v>
          </cell>
          <cell r="BH21">
            <v>6.6450764400587223</v>
          </cell>
          <cell r="BI21">
            <v>0</v>
          </cell>
          <cell r="CA21">
            <v>12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S21">
            <v>12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G21">
            <v>0</v>
          </cell>
          <cell r="DH21">
            <v>0</v>
          </cell>
          <cell r="DI21">
            <v>0</v>
          </cell>
        </row>
        <row r="22">
          <cell r="AA22">
            <v>24</v>
          </cell>
          <cell r="AB22">
            <v>47</v>
          </cell>
          <cell r="AC22">
            <v>0</v>
          </cell>
          <cell r="AD22">
            <v>0</v>
          </cell>
          <cell r="AE22">
            <v>0</v>
          </cell>
          <cell r="AF22">
            <v>815762</v>
          </cell>
          <cell r="AG22">
            <v>0</v>
          </cell>
          <cell r="AH22">
            <v>0</v>
          </cell>
          <cell r="AI22">
            <v>815762</v>
          </cell>
          <cell r="AJ22">
            <v>0</v>
          </cell>
          <cell r="AK22">
            <v>55836</v>
          </cell>
          <cell r="AL22">
            <v>871598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871598</v>
          </cell>
          <cell r="AR22">
            <v>0</v>
          </cell>
          <cell r="AS22">
            <v>24</v>
          </cell>
          <cell r="AT22">
            <v>5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G22">
            <v>9</v>
          </cell>
          <cell r="BH22">
            <v>2.2477496669664689</v>
          </cell>
          <cell r="BI22">
            <v>0</v>
          </cell>
          <cell r="CA22">
            <v>13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S22">
            <v>13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G22">
            <v>0</v>
          </cell>
          <cell r="DH22">
            <v>0</v>
          </cell>
          <cell r="DI22">
            <v>0</v>
          </cell>
        </row>
        <row r="23">
          <cell r="AA23">
            <v>25</v>
          </cell>
          <cell r="AB23">
            <v>176</v>
          </cell>
          <cell r="AC23">
            <v>0.39514403783149488</v>
          </cell>
          <cell r="AD23">
            <v>0</v>
          </cell>
          <cell r="AE23">
            <v>0</v>
          </cell>
          <cell r="AF23">
            <v>3345182</v>
          </cell>
          <cell r="AG23">
            <v>0</v>
          </cell>
          <cell r="AH23">
            <v>0</v>
          </cell>
          <cell r="AI23">
            <v>3345182</v>
          </cell>
          <cell r="AJ23">
            <v>0</v>
          </cell>
          <cell r="AK23">
            <v>208557</v>
          </cell>
          <cell r="AL23">
            <v>3553739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3553739</v>
          </cell>
          <cell r="AR23">
            <v>0</v>
          </cell>
          <cell r="AS23">
            <v>25</v>
          </cell>
          <cell r="AT23">
            <v>57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G23">
            <v>9</v>
          </cell>
          <cell r="BH23">
            <v>7.4051510642564518</v>
          </cell>
          <cell r="BI23">
            <v>0</v>
          </cell>
          <cell r="CA23">
            <v>14</v>
          </cell>
          <cell r="CB23">
            <v>2</v>
          </cell>
          <cell r="CC23">
            <v>0</v>
          </cell>
          <cell r="CD23">
            <v>0</v>
          </cell>
          <cell r="CE23">
            <v>0</v>
          </cell>
          <cell r="CF23">
            <v>28422</v>
          </cell>
          <cell r="CG23">
            <v>0</v>
          </cell>
          <cell r="CH23">
            <v>0</v>
          </cell>
          <cell r="CI23">
            <v>28422</v>
          </cell>
          <cell r="CJ23">
            <v>0</v>
          </cell>
          <cell r="CK23">
            <v>2376</v>
          </cell>
          <cell r="CL23">
            <v>30798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30798</v>
          </cell>
          <cell r="CS23">
            <v>14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G23">
            <v>9</v>
          </cell>
          <cell r="DH23">
            <v>5.6372774440484913E-2</v>
          </cell>
          <cell r="DI23">
            <v>0</v>
          </cell>
        </row>
        <row r="24">
          <cell r="AA24">
            <v>26</v>
          </cell>
          <cell r="AB24">
            <v>6</v>
          </cell>
          <cell r="AC24">
            <v>0</v>
          </cell>
          <cell r="AD24">
            <v>0</v>
          </cell>
          <cell r="AE24">
            <v>0</v>
          </cell>
          <cell r="AF24">
            <v>110424</v>
          </cell>
          <cell r="AG24">
            <v>0</v>
          </cell>
          <cell r="AH24">
            <v>0</v>
          </cell>
          <cell r="AI24">
            <v>110424</v>
          </cell>
          <cell r="AJ24">
            <v>0</v>
          </cell>
          <cell r="AK24">
            <v>7128</v>
          </cell>
          <cell r="AL24">
            <v>117552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117552</v>
          </cell>
          <cell r="AR24">
            <v>0</v>
          </cell>
          <cell r="AS24">
            <v>26</v>
          </cell>
          <cell r="AT24">
            <v>1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G24">
            <v>9</v>
          </cell>
          <cell r="BH24">
            <v>0.12326495139902767</v>
          </cell>
          <cell r="BI24">
            <v>0</v>
          </cell>
          <cell r="CA24">
            <v>15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S24">
            <v>15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G24">
            <v>0</v>
          </cell>
          <cell r="DH24">
            <v>0</v>
          </cell>
          <cell r="DI24">
            <v>0</v>
          </cell>
        </row>
        <row r="25">
          <cell r="AA25">
            <v>30</v>
          </cell>
          <cell r="AB25">
            <v>30</v>
          </cell>
          <cell r="AC25">
            <v>1.4721345951629864E-2</v>
          </cell>
          <cell r="AD25">
            <v>0</v>
          </cell>
          <cell r="AE25">
            <v>0</v>
          </cell>
          <cell r="AF25">
            <v>665975</v>
          </cell>
          <cell r="AG25">
            <v>0</v>
          </cell>
          <cell r="AH25">
            <v>0</v>
          </cell>
          <cell r="AI25">
            <v>665975</v>
          </cell>
          <cell r="AJ25">
            <v>0</v>
          </cell>
          <cell r="AK25">
            <v>35622</v>
          </cell>
          <cell r="AL25">
            <v>701597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701597</v>
          </cell>
          <cell r="AR25">
            <v>0</v>
          </cell>
          <cell r="AS25">
            <v>30</v>
          </cell>
          <cell r="AT25">
            <v>3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G25">
            <v>9</v>
          </cell>
          <cell r="BH25">
            <v>0.74103570780187145</v>
          </cell>
          <cell r="BI25">
            <v>0</v>
          </cell>
          <cell r="CA25">
            <v>16</v>
          </cell>
          <cell r="CB25">
            <v>137</v>
          </cell>
          <cell r="CC25">
            <v>8.9645898700134469E-3</v>
          </cell>
          <cell r="CD25">
            <v>0</v>
          </cell>
          <cell r="CE25">
            <v>0</v>
          </cell>
          <cell r="CF25">
            <v>2136994</v>
          </cell>
          <cell r="CG25">
            <v>0</v>
          </cell>
          <cell r="CH25">
            <v>0</v>
          </cell>
          <cell r="CI25">
            <v>2136994</v>
          </cell>
          <cell r="CJ25">
            <v>0</v>
          </cell>
          <cell r="CK25">
            <v>162746</v>
          </cell>
          <cell r="CL25">
            <v>2299740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2299740</v>
          </cell>
          <cell r="CS25">
            <v>16</v>
          </cell>
          <cell r="CT25">
            <v>30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G25">
            <v>9</v>
          </cell>
          <cell r="DH25">
            <v>1.9131522687239282</v>
          </cell>
          <cell r="DI25">
            <v>0</v>
          </cell>
        </row>
        <row r="26">
          <cell r="AA26">
            <v>31</v>
          </cell>
          <cell r="AB26">
            <v>68</v>
          </cell>
          <cell r="AC26">
            <v>2.4896265560165973E-2</v>
          </cell>
          <cell r="AD26">
            <v>0</v>
          </cell>
          <cell r="AE26">
            <v>0</v>
          </cell>
          <cell r="AF26">
            <v>1272225</v>
          </cell>
          <cell r="AG26">
            <v>0</v>
          </cell>
          <cell r="AH26">
            <v>0</v>
          </cell>
          <cell r="AI26">
            <v>1272225</v>
          </cell>
          <cell r="AJ26">
            <v>0</v>
          </cell>
          <cell r="AK26">
            <v>80754</v>
          </cell>
          <cell r="AL26">
            <v>1352979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1352979</v>
          </cell>
          <cell r="AR26">
            <v>0</v>
          </cell>
          <cell r="AS26">
            <v>31</v>
          </cell>
          <cell r="AT26">
            <v>16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G26">
            <v>9</v>
          </cell>
          <cell r="BH26">
            <v>1.2994220308386384</v>
          </cell>
          <cell r="BI26">
            <v>0</v>
          </cell>
          <cell r="CA26">
            <v>17</v>
          </cell>
          <cell r="CB26">
            <v>5</v>
          </cell>
          <cell r="CC26">
            <v>0</v>
          </cell>
          <cell r="CD26">
            <v>0</v>
          </cell>
          <cell r="CE26">
            <v>0</v>
          </cell>
          <cell r="CF26">
            <v>92910</v>
          </cell>
          <cell r="CG26">
            <v>0</v>
          </cell>
          <cell r="CH26">
            <v>0</v>
          </cell>
          <cell r="CI26">
            <v>92910</v>
          </cell>
          <cell r="CJ26">
            <v>0</v>
          </cell>
          <cell r="CK26">
            <v>5940</v>
          </cell>
          <cell r="CL26">
            <v>98850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98850</v>
          </cell>
          <cell r="CS26">
            <v>17</v>
          </cell>
          <cell r="CT26">
            <v>2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G26">
            <v>9</v>
          </cell>
          <cell r="DH26">
            <v>0.22507158313766068</v>
          </cell>
          <cell r="DI26">
            <v>0</v>
          </cell>
        </row>
        <row r="27">
          <cell r="AA27">
            <v>35</v>
          </cell>
          <cell r="AB27">
            <v>10138</v>
          </cell>
          <cell r="AC27">
            <v>86.906260755461332</v>
          </cell>
          <cell r="AD27">
            <v>0</v>
          </cell>
          <cell r="AE27">
            <v>0</v>
          </cell>
          <cell r="AF27">
            <v>273557358</v>
          </cell>
          <cell r="AG27">
            <v>0</v>
          </cell>
          <cell r="AH27">
            <v>0</v>
          </cell>
          <cell r="AI27">
            <v>273557358</v>
          </cell>
          <cell r="AJ27">
            <v>0</v>
          </cell>
          <cell r="AK27">
            <v>11940825</v>
          </cell>
          <cell r="AL27">
            <v>285498183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285498183</v>
          </cell>
          <cell r="AR27">
            <v>0</v>
          </cell>
          <cell r="AS27">
            <v>35</v>
          </cell>
          <cell r="AT27">
            <v>2614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G27">
            <v>18</v>
          </cell>
          <cell r="BH27">
            <v>16.288347901121778</v>
          </cell>
          <cell r="BI27">
            <v>0</v>
          </cell>
          <cell r="CA27">
            <v>18</v>
          </cell>
          <cell r="CB27">
            <v>20</v>
          </cell>
          <cell r="CC27">
            <v>6.9561629913613976E-2</v>
          </cell>
          <cell r="CD27">
            <v>0</v>
          </cell>
          <cell r="CE27">
            <v>0</v>
          </cell>
          <cell r="CF27">
            <v>483299</v>
          </cell>
          <cell r="CG27">
            <v>0</v>
          </cell>
          <cell r="CH27">
            <v>0</v>
          </cell>
          <cell r="CI27">
            <v>483299</v>
          </cell>
          <cell r="CJ27">
            <v>0</v>
          </cell>
          <cell r="CK27">
            <v>23677</v>
          </cell>
          <cell r="CL27">
            <v>506976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506976</v>
          </cell>
          <cell r="CS27">
            <v>18</v>
          </cell>
          <cell r="CT27">
            <v>5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G27">
            <v>9</v>
          </cell>
          <cell r="DH27">
            <v>2.9613657342247155</v>
          </cell>
          <cell r="DI27">
            <v>0</v>
          </cell>
        </row>
        <row r="28">
          <cell r="AA28">
            <v>36</v>
          </cell>
          <cell r="AB28">
            <v>103</v>
          </cell>
          <cell r="AC28">
            <v>0.13725490196078433</v>
          </cell>
          <cell r="AD28">
            <v>0</v>
          </cell>
          <cell r="AE28">
            <v>0</v>
          </cell>
          <cell r="AF28">
            <v>2262807</v>
          </cell>
          <cell r="AG28">
            <v>0</v>
          </cell>
          <cell r="AH28">
            <v>0</v>
          </cell>
          <cell r="AI28">
            <v>2262807</v>
          </cell>
          <cell r="AJ28">
            <v>0</v>
          </cell>
          <cell r="AK28">
            <v>122203</v>
          </cell>
          <cell r="AL28">
            <v>2385010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2385010</v>
          </cell>
          <cell r="AR28">
            <v>0</v>
          </cell>
          <cell r="AS28">
            <v>36</v>
          </cell>
          <cell r="AT28">
            <v>25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G28">
            <v>9</v>
          </cell>
          <cell r="BH28">
            <v>6.0236635728922261</v>
          </cell>
          <cell r="BI28">
            <v>0</v>
          </cell>
          <cell r="CA28">
            <v>19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S28">
            <v>19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G28">
            <v>0</v>
          </cell>
          <cell r="DH28">
            <v>0</v>
          </cell>
          <cell r="DI28">
            <v>0</v>
          </cell>
        </row>
        <row r="29">
          <cell r="AA29">
            <v>38</v>
          </cell>
          <cell r="AB29">
            <v>3</v>
          </cell>
          <cell r="AC29">
            <v>0</v>
          </cell>
          <cell r="AD29">
            <v>0</v>
          </cell>
          <cell r="AE29">
            <v>0</v>
          </cell>
          <cell r="AF29">
            <v>60945</v>
          </cell>
          <cell r="AG29">
            <v>0</v>
          </cell>
          <cell r="AH29">
            <v>0</v>
          </cell>
          <cell r="AI29">
            <v>60945</v>
          </cell>
          <cell r="AJ29">
            <v>0</v>
          </cell>
          <cell r="AK29">
            <v>3564</v>
          </cell>
          <cell r="AL29">
            <v>64509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64509</v>
          </cell>
          <cell r="AR29">
            <v>0</v>
          </cell>
          <cell r="AS29">
            <v>38</v>
          </cell>
          <cell r="AT29">
            <v>2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G29">
            <v>9</v>
          </cell>
          <cell r="BH29">
            <v>0.35295498766974154</v>
          </cell>
          <cell r="BI29">
            <v>0</v>
          </cell>
          <cell r="CA29">
            <v>20</v>
          </cell>
          <cell r="CB29">
            <v>410</v>
          </cell>
          <cell r="CC29">
            <v>1.9607843137254902E-2</v>
          </cell>
          <cell r="CD29">
            <v>0</v>
          </cell>
          <cell r="CE29">
            <v>0</v>
          </cell>
          <cell r="CF29">
            <v>7581367</v>
          </cell>
          <cell r="CG29">
            <v>0</v>
          </cell>
          <cell r="CH29">
            <v>0</v>
          </cell>
          <cell r="CI29">
            <v>7581367</v>
          </cell>
          <cell r="CJ29">
            <v>0</v>
          </cell>
          <cell r="CK29">
            <v>487057</v>
          </cell>
          <cell r="CL29">
            <v>8068424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8068424</v>
          </cell>
          <cell r="CS29">
            <v>20</v>
          </cell>
          <cell r="CT29">
            <v>83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G29">
            <v>9</v>
          </cell>
          <cell r="DH29">
            <v>6.6450764400587223</v>
          </cell>
          <cell r="DI29">
            <v>0</v>
          </cell>
        </row>
        <row r="30">
          <cell r="AA30">
            <v>40</v>
          </cell>
          <cell r="AB30">
            <v>41</v>
          </cell>
          <cell r="AC30">
            <v>0.17370539239206947</v>
          </cell>
          <cell r="AD30">
            <v>0</v>
          </cell>
          <cell r="AE30">
            <v>0</v>
          </cell>
          <cell r="AF30">
            <v>872359</v>
          </cell>
          <cell r="AG30">
            <v>0</v>
          </cell>
          <cell r="AH30">
            <v>0</v>
          </cell>
          <cell r="AI30">
            <v>872359</v>
          </cell>
          <cell r="AJ30">
            <v>0</v>
          </cell>
          <cell r="AK30">
            <v>48501</v>
          </cell>
          <cell r="AL30">
            <v>920860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920860</v>
          </cell>
          <cell r="AR30">
            <v>0</v>
          </cell>
          <cell r="AS30">
            <v>40</v>
          </cell>
          <cell r="AT30">
            <v>10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G30">
            <v>9</v>
          </cell>
          <cell r="BH30">
            <v>0.84581547934374968</v>
          </cell>
          <cell r="BI30">
            <v>0</v>
          </cell>
          <cell r="CA30">
            <v>21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S30">
            <v>21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G30">
            <v>0</v>
          </cell>
          <cell r="DH30">
            <v>0</v>
          </cell>
          <cell r="DI30">
            <v>0</v>
          </cell>
        </row>
        <row r="31">
          <cell r="AA31">
            <v>43</v>
          </cell>
          <cell r="AB31">
            <v>7</v>
          </cell>
          <cell r="AC31">
            <v>0</v>
          </cell>
          <cell r="AD31">
            <v>0</v>
          </cell>
          <cell r="AE31">
            <v>0</v>
          </cell>
          <cell r="AF31">
            <v>124481</v>
          </cell>
          <cell r="AG31">
            <v>0</v>
          </cell>
          <cell r="AH31">
            <v>0</v>
          </cell>
          <cell r="AI31">
            <v>124481</v>
          </cell>
          <cell r="AJ31">
            <v>0</v>
          </cell>
          <cell r="AK31">
            <v>8316</v>
          </cell>
          <cell r="AL31">
            <v>132797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132797</v>
          </cell>
          <cell r="AR31">
            <v>0</v>
          </cell>
          <cell r="AS31">
            <v>43</v>
          </cell>
          <cell r="AT31">
            <v>4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G31">
            <v>9</v>
          </cell>
          <cell r="BH31">
            <v>2.422980655998336</v>
          </cell>
          <cell r="BI31">
            <v>0</v>
          </cell>
          <cell r="CA31">
            <v>22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S31">
            <v>22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G31">
            <v>0</v>
          </cell>
          <cell r="DH31">
            <v>0</v>
          </cell>
          <cell r="DI31">
            <v>0</v>
          </cell>
        </row>
        <row r="32">
          <cell r="AA32">
            <v>44</v>
          </cell>
          <cell r="AB32">
            <v>1764</v>
          </cell>
          <cell r="AC32">
            <v>0.81317494834362025</v>
          </cell>
          <cell r="AD32">
            <v>0</v>
          </cell>
          <cell r="AE32">
            <v>73.595042746618262</v>
          </cell>
          <cell r="AF32">
            <v>32376254</v>
          </cell>
          <cell r="AG32">
            <v>1351377.9499999895</v>
          </cell>
          <cell r="AH32">
            <v>0</v>
          </cell>
          <cell r="AI32">
            <v>31024876.050000213</v>
          </cell>
          <cell r="AJ32">
            <v>0</v>
          </cell>
          <cell r="AK32">
            <v>2006518</v>
          </cell>
          <cell r="AL32">
            <v>33031394.050000213</v>
          </cell>
          <cell r="AM32">
            <v>1351377.9499999895</v>
          </cell>
          <cell r="AN32">
            <v>0</v>
          </cell>
          <cell r="AO32">
            <v>88132</v>
          </cell>
          <cell r="AP32">
            <v>1439509.9499999876</v>
          </cell>
          <cell r="AQ32">
            <v>34470904</v>
          </cell>
          <cell r="AR32">
            <v>0</v>
          </cell>
          <cell r="AS32">
            <v>44</v>
          </cell>
          <cell r="AT32">
            <v>378</v>
          </cell>
          <cell r="AU32">
            <v>73.595042746618262</v>
          </cell>
          <cell r="AV32">
            <v>1351377.9499999895</v>
          </cell>
          <cell r="AW32">
            <v>0</v>
          </cell>
          <cell r="AX32">
            <v>88132</v>
          </cell>
          <cell r="AY32">
            <v>1439509.9499999876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G32">
            <v>9</v>
          </cell>
          <cell r="BH32">
            <v>9.3920209553907306</v>
          </cell>
          <cell r="BI32">
            <v>1</v>
          </cell>
          <cell r="CA32">
            <v>23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S32">
            <v>23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G32">
            <v>0</v>
          </cell>
          <cell r="DH32">
            <v>0</v>
          </cell>
          <cell r="DI32">
            <v>0</v>
          </cell>
        </row>
        <row r="33">
          <cell r="AA33">
            <v>45</v>
          </cell>
          <cell r="AB33">
            <v>2</v>
          </cell>
          <cell r="AC33">
            <v>0</v>
          </cell>
          <cell r="AD33">
            <v>0</v>
          </cell>
          <cell r="AE33">
            <v>0</v>
          </cell>
          <cell r="AF33">
            <v>30216</v>
          </cell>
          <cell r="AG33">
            <v>0</v>
          </cell>
          <cell r="AH33">
            <v>0</v>
          </cell>
          <cell r="AI33">
            <v>30216</v>
          </cell>
          <cell r="AJ33">
            <v>0</v>
          </cell>
          <cell r="AK33">
            <v>2376</v>
          </cell>
          <cell r="AL33">
            <v>32592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32592</v>
          </cell>
          <cell r="AR33">
            <v>0</v>
          </cell>
          <cell r="AS33">
            <v>45</v>
          </cell>
          <cell r="AT33">
            <v>1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G33">
            <v>9</v>
          </cell>
          <cell r="BH33">
            <v>0.6732220077771579</v>
          </cell>
          <cell r="BI33">
            <v>0</v>
          </cell>
          <cell r="CA33">
            <v>24</v>
          </cell>
          <cell r="CB33">
            <v>47</v>
          </cell>
          <cell r="CC33">
            <v>0</v>
          </cell>
          <cell r="CD33">
            <v>0</v>
          </cell>
          <cell r="CE33">
            <v>0</v>
          </cell>
          <cell r="CF33">
            <v>815762</v>
          </cell>
          <cell r="CG33">
            <v>0</v>
          </cell>
          <cell r="CH33">
            <v>0</v>
          </cell>
          <cell r="CI33">
            <v>815762</v>
          </cell>
          <cell r="CJ33">
            <v>0</v>
          </cell>
          <cell r="CK33">
            <v>55836</v>
          </cell>
          <cell r="CL33">
            <v>871598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871598</v>
          </cell>
          <cell r="CS33">
            <v>24</v>
          </cell>
          <cell r="CT33">
            <v>5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G33">
            <v>9</v>
          </cell>
          <cell r="DH33">
            <v>2.2477496669664689</v>
          </cell>
          <cell r="DI33">
            <v>0</v>
          </cell>
        </row>
        <row r="34">
          <cell r="AA34">
            <v>46</v>
          </cell>
          <cell r="AB34">
            <v>5</v>
          </cell>
          <cell r="AC34">
            <v>6.2200956937799042E-2</v>
          </cell>
          <cell r="AD34">
            <v>0</v>
          </cell>
          <cell r="AE34">
            <v>0</v>
          </cell>
          <cell r="AF34">
            <v>160554</v>
          </cell>
          <cell r="AG34">
            <v>0</v>
          </cell>
          <cell r="AH34">
            <v>0</v>
          </cell>
          <cell r="AI34">
            <v>160554</v>
          </cell>
          <cell r="AJ34">
            <v>0</v>
          </cell>
          <cell r="AK34">
            <v>5866</v>
          </cell>
          <cell r="AL34">
            <v>166420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166420</v>
          </cell>
          <cell r="AR34">
            <v>0</v>
          </cell>
          <cell r="AS34">
            <v>46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G34">
            <v>9</v>
          </cell>
          <cell r="BH34">
            <v>8.321989503313057E-2</v>
          </cell>
          <cell r="BI34">
            <v>0</v>
          </cell>
          <cell r="CA34">
            <v>25</v>
          </cell>
          <cell r="CB34">
            <v>176</v>
          </cell>
          <cell r="CC34">
            <v>0.39514403783149488</v>
          </cell>
          <cell r="CD34">
            <v>0</v>
          </cell>
          <cell r="CE34">
            <v>0</v>
          </cell>
          <cell r="CF34">
            <v>3345182</v>
          </cell>
          <cell r="CG34">
            <v>0</v>
          </cell>
          <cell r="CH34">
            <v>0</v>
          </cell>
          <cell r="CI34">
            <v>3345182</v>
          </cell>
          <cell r="CJ34">
            <v>0</v>
          </cell>
          <cell r="CK34">
            <v>208557</v>
          </cell>
          <cell r="CL34">
            <v>3553739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3553739</v>
          </cell>
          <cell r="CS34">
            <v>25</v>
          </cell>
          <cell r="CT34">
            <v>57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G34">
            <v>9</v>
          </cell>
          <cell r="DH34">
            <v>7.4051510642564518</v>
          </cell>
          <cell r="DI34">
            <v>0</v>
          </cell>
        </row>
        <row r="35">
          <cell r="AA35">
            <v>48</v>
          </cell>
          <cell r="AB35">
            <v>5</v>
          </cell>
          <cell r="AC35">
            <v>0</v>
          </cell>
          <cell r="AD35">
            <v>0</v>
          </cell>
          <cell r="AE35">
            <v>0</v>
          </cell>
          <cell r="AF35">
            <v>140096</v>
          </cell>
          <cell r="AG35">
            <v>0</v>
          </cell>
          <cell r="AH35">
            <v>0</v>
          </cell>
          <cell r="AI35">
            <v>140096</v>
          </cell>
          <cell r="AJ35">
            <v>0</v>
          </cell>
          <cell r="AK35">
            <v>5940</v>
          </cell>
          <cell r="AL35">
            <v>146036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146036</v>
          </cell>
          <cell r="AR35">
            <v>0</v>
          </cell>
          <cell r="AS35">
            <v>48</v>
          </cell>
          <cell r="AT35">
            <v>1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G35">
            <v>9</v>
          </cell>
          <cell r="BH35">
            <v>0.14379965164299316</v>
          </cell>
          <cell r="BI35">
            <v>0</v>
          </cell>
          <cell r="CA35">
            <v>26</v>
          </cell>
          <cell r="CB35">
            <v>6</v>
          </cell>
          <cell r="CC35">
            <v>0</v>
          </cell>
          <cell r="CD35">
            <v>0</v>
          </cell>
          <cell r="CE35">
            <v>0</v>
          </cell>
          <cell r="CF35">
            <v>110424</v>
          </cell>
          <cell r="CG35">
            <v>0</v>
          </cell>
          <cell r="CH35">
            <v>0</v>
          </cell>
          <cell r="CI35">
            <v>110424</v>
          </cell>
          <cell r="CJ35">
            <v>0</v>
          </cell>
          <cell r="CK35">
            <v>7128</v>
          </cell>
          <cell r="CL35">
            <v>117552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117552</v>
          </cell>
          <cell r="CS35">
            <v>26</v>
          </cell>
          <cell r="CT35">
            <v>1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G35">
            <v>9</v>
          </cell>
          <cell r="DH35">
            <v>0.12326495139902767</v>
          </cell>
          <cell r="DI35">
            <v>0</v>
          </cell>
        </row>
        <row r="36">
          <cell r="AA36">
            <v>49</v>
          </cell>
          <cell r="AB36">
            <v>462</v>
          </cell>
          <cell r="AC36">
            <v>8.3327475761367203E-2</v>
          </cell>
          <cell r="AD36">
            <v>0</v>
          </cell>
          <cell r="AE36">
            <v>0</v>
          </cell>
          <cell r="AF36">
            <v>19389783</v>
          </cell>
          <cell r="AG36">
            <v>0</v>
          </cell>
          <cell r="AH36">
            <v>0</v>
          </cell>
          <cell r="AI36">
            <v>19389783</v>
          </cell>
          <cell r="AJ36">
            <v>0</v>
          </cell>
          <cell r="AK36">
            <v>548758</v>
          </cell>
          <cell r="AL36">
            <v>19938541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19938541</v>
          </cell>
          <cell r="AR36">
            <v>0</v>
          </cell>
          <cell r="AS36">
            <v>49</v>
          </cell>
          <cell r="AT36">
            <v>82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G36">
            <v>9</v>
          </cell>
          <cell r="BH36">
            <v>6.4828275284555428</v>
          </cell>
          <cell r="BI36">
            <v>0</v>
          </cell>
          <cell r="CA36">
            <v>27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S36">
            <v>27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G36">
            <v>0</v>
          </cell>
          <cell r="DH36">
            <v>0</v>
          </cell>
          <cell r="DI36">
            <v>0</v>
          </cell>
        </row>
        <row r="37">
          <cell r="AA37">
            <v>50</v>
          </cell>
          <cell r="AB37">
            <v>15</v>
          </cell>
          <cell r="AC37">
            <v>0</v>
          </cell>
          <cell r="AD37">
            <v>0</v>
          </cell>
          <cell r="AE37">
            <v>0</v>
          </cell>
          <cell r="AF37">
            <v>342790</v>
          </cell>
          <cell r="AG37">
            <v>0</v>
          </cell>
          <cell r="AH37">
            <v>0</v>
          </cell>
          <cell r="AI37">
            <v>342790</v>
          </cell>
          <cell r="AJ37">
            <v>0</v>
          </cell>
          <cell r="AK37">
            <v>17820</v>
          </cell>
          <cell r="AL37">
            <v>360610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360610</v>
          </cell>
          <cell r="AR37">
            <v>0</v>
          </cell>
          <cell r="AS37">
            <v>50</v>
          </cell>
          <cell r="AT37">
            <v>4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G37">
            <v>9</v>
          </cell>
          <cell r="BH37">
            <v>0.49459769281761007</v>
          </cell>
          <cell r="BI37">
            <v>0</v>
          </cell>
          <cell r="CA37">
            <v>28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S37">
            <v>28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G37">
            <v>0</v>
          </cell>
          <cell r="DH37">
            <v>0</v>
          </cell>
          <cell r="DI37">
            <v>0</v>
          </cell>
        </row>
        <row r="38">
          <cell r="AA38">
            <v>52</v>
          </cell>
          <cell r="AB38">
            <v>77</v>
          </cell>
          <cell r="AC38">
            <v>0.39215686274509787</v>
          </cell>
          <cell r="AD38">
            <v>0</v>
          </cell>
          <cell r="AE38">
            <v>0</v>
          </cell>
          <cell r="AF38">
            <v>1724338</v>
          </cell>
          <cell r="AG38">
            <v>0</v>
          </cell>
          <cell r="AH38">
            <v>0</v>
          </cell>
          <cell r="AI38">
            <v>1724338</v>
          </cell>
          <cell r="AJ38">
            <v>0</v>
          </cell>
          <cell r="AK38">
            <v>91016</v>
          </cell>
          <cell r="AL38">
            <v>1815354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1815354</v>
          </cell>
          <cell r="AR38">
            <v>0</v>
          </cell>
          <cell r="AS38">
            <v>52</v>
          </cell>
          <cell r="AT38">
            <v>14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G38">
            <v>9</v>
          </cell>
          <cell r="BH38">
            <v>5.0364587199795707</v>
          </cell>
          <cell r="BI38">
            <v>0</v>
          </cell>
          <cell r="CA38">
            <v>29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S38">
            <v>29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G38">
            <v>0</v>
          </cell>
          <cell r="DH38">
            <v>0</v>
          </cell>
          <cell r="DI38">
            <v>0</v>
          </cell>
        </row>
        <row r="39">
          <cell r="AA39">
            <v>56</v>
          </cell>
          <cell r="AB39">
            <v>76</v>
          </cell>
          <cell r="AC39">
            <v>2.8380475753064519E-2</v>
          </cell>
          <cell r="AD39">
            <v>0</v>
          </cell>
          <cell r="AE39">
            <v>0</v>
          </cell>
          <cell r="AF39">
            <v>1291087</v>
          </cell>
          <cell r="AG39">
            <v>0</v>
          </cell>
          <cell r="AH39">
            <v>0</v>
          </cell>
          <cell r="AI39">
            <v>1291087</v>
          </cell>
          <cell r="AJ39">
            <v>0</v>
          </cell>
          <cell r="AK39">
            <v>90254</v>
          </cell>
          <cell r="AL39">
            <v>1381341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1381341</v>
          </cell>
          <cell r="AR39">
            <v>0</v>
          </cell>
          <cell r="AS39">
            <v>56</v>
          </cell>
          <cell r="AT39">
            <v>23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G39">
            <v>9</v>
          </cell>
          <cell r="BH39">
            <v>1.4007931067723827</v>
          </cell>
          <cell r="BI39">
            <v>0</v>
          </cell>
          <cell r="CA39">
            <v>30</v>
          </cell>
          <cell r="CB39">
            <v>30</v>
          </cell>
          <cell r="CC39">
            <v>1.4721345951629864E-2</v>
          </cell>
          <cell r="CD39">
            <v>0</v>
          </cell>
          <cell r="CE39">
            <v>0</v>
          </cell>
          <cell r="CF39">
            <v>665975</v>
          </cell>
          <cell r="CG39">
            <v>0</v>
          </cell>
          <cell r="CH39">
            <v>0</v>
          </cell>
          <cell r="CI39">
            <v>665975</v>
          </cell>
          <cell r="CJ39">
            <v>0</v>
          </cell>
          <cell r="CK39">
            <v>35622</v>
          </cell>
          <cell r="CL39">
            <v>701597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701597</v>
          </cell>
          <cell r="CS39">
            <v>30</v>
          </cell>
          <cell r="CT39">
            <v>3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G39">
            <v>9</v>
          </cell>
          <cell r="DH39">
            <v>0.74103570780187145</v>
          </cell>
          <cell r="DI39">
            <v>0</v>
          </cell>
        </row>
        <row r="40">
          <cell r="AA40">
            <v>57</v>
          </cell>
          <cell r="AB40">
            <v>939</v>
          </cell>
          <cell r="AC40">
            <v>1.4967087905780658</v>
          </cell>
          <cell r="AD40">
            <v>0</v>
          </cell>
          <cell r="AE40">
            <v>0</v>
          </cell>
          <cell r="AF40">
            <v>20485713</v>
          </cell>
          <cell r="AG40">
            <v>0</v>
          </cell>
          <cell r="AH40">
            <v>0</v>
          </cell>
          <cell r="AI40">
            <v>20485713</v>
          </cell>
          <cell r="AJ40">
            <v>0</v>
          </cell>
          <cell r="AK40">
            <v>1113823</v>
          </cell>
          <cell r="AL40">
            <v>21599536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21599536</v>
          </cell>
          <cell r="AR40">
            <v>0</v>
          </cell>
          <cell r="AS40">
            <v>57</v>
          </cell>
          <cell r="AT40">
            <v>287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G40">
            <v>18</v>
          </cell>
          <cell r="BH40">
            <v>12.44432740237135</v>
          </cell>
          <cell r="BI40">
            <v>0</v>
          </cell>
          <cell r="CA40">
            <v>31</v>
          </cell>
          <cell r="CB40">
            <v>68</v>
          </cell>
          <cell r="CC40">
            <v>2.4896265560165973E-2</v>
          </cell>
          <cell r="CD40">
            <v>0</v>
          </cell>
          <cell r="CE40">
            <v>0</v>
          </cell>
          <cell r="CF40">
            <v>1272225</v>
          </cell>
          <cell r="CG40">
            <v>0</v>
          </cell>
          <cell r="CH40">
            <v>0</v>
          </cell>
          <cell r="CI40">
            <v>1272225</v>
          </cell>
          <cell r="CJ40">
            <v>0</v>
          </cell>
          <cell r="CK40">
            <v>80754</v>
          </cell>
          <cell r="CL40">
            <v>1352979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1352979</v>
          </cell>
          <cell r="CS40">
            <v>31</v>
          </cell>
          <cell r="CT40">
            <v>16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G40">
            <v>9</v>
          </cell>
          <cell r="DH40">
            <v>1.2994220308386384</v>
          </cell>
          <cell r="DI40">
            <v>0</v>
          </cell>
        </row>
        <row r="41">
          <cell r="AA41">
            <v>61</v>
          </cell>
          <cell r="AB41">
            <v>372</v>
          </cell>
          <cell r="AC41">
            <v>5.4616384915474658E-2</v>
          </cell>
          <cell r="AD41">
            <v>0</v>
          </cell>
          <cell r="AE41">
            <v>0</v>
          </cell>
          <cell r="AF41">
            <v>7380144</v>
          </cell>
          <cell r="AG41">
            <v>0</v>
          </cell>
          <cell r="AH41">
            <v>0</v>
          </cell>
          <cell r="AI41">
            <v>7380144</v>
          </cell>
          <cell r="AJ41">
            <v>0</v>
          </cell>
          <cell r="AK41">
            <v>441866</v>
          </cell>
          <cell r="AL41">
            <v>7822010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7822010</v>
          </cell>
          <cell r="AR41">
            <v>0</v>
          </cell>
          <cell r="AS41">
            <v>61</v>
          </cell>
          <cell r="AT41">
            <v>77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G41">
            <v>18</v>
          </cell>
          <cell r="BH41">
            <v>4.8550865681130881</v>
          </cell>
          <cell r="BI41">
            <v>0</v>
          </cell>
          <cell r="CA41">
            <v>32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S41">
            <v>32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G41">
            <v>0</v>
          </cell>
          <cell r="DH41">
            <v>0</v>
          </cell>
          <cell r="DI41">
            <v>0</v>
          </cell>
        </row>
        <row r="42">
          <cell r="AA42">
            <v>63</v>
          </cell>
          <cell r="AB42">
            <v>1</v>
          </cell>
          <cell r="AC42">
            <v>0</v>
          </cell>
          <cell r="AD42">
            <v>0</v>
          </cell>
          <cell r="AE42">
            <v>0</v>
          </cell>
          <cell r="AF42">
            <v>17382</v>
          </cell>
          <cell r="AG42">
            <v>0</v>
          </cell>
          <cell r="AH42">
            <v>0</v>
          </cell>
          <cell r="AI42">
            <v>17382</v>
          </cell>
          <cell r="AJ42">
            <v>0</v>
          </cell>
          <cell r="AK42">
            <v>1188</v>
          </cell>
          <cell r="AL42">
            <v>18570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18570</v>
          </cell>
          <cell r="AR42">
            <v>0</v>
          </cell>
          <cell r="AS42">
            <v>63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G42">
            <v>9</v>
          </cell>
          <cell r="BH42">
            <v>0.54203675765735826</v>
          </cell>
          <cell r="BI42">
            <v>0</v>
          </cell>
          <cell r="CA42">
            <v>33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S42">
            <v>33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G42">
            <v>0</v>
          </cell>
          <cell r="DH42">
            <v>0</v>
          </cell>
          <cell r="DI42">
            <v>0</v>
          </cell>
        </row>
        <row r="43">
          <cell r="AA43">
            <v>64</v>
          </cell>
          <cell r="AB43">
            <v>82</v>
          </cell>
          <cell r="AC43">
            <v>0</v>
          </cell>
          <cell r="AD43">
            <v>0</v>
          </cell>
          <cell r="AE43">
            <v>0</v>
          </cell>
          <cell r="AF43">
            <v>1318317</v>
          </cell>
          <cell r="AG43">
            <v>0</v>
          </cell>
          <cell r="AH43">
            <v>0</v>
          </cell>
          <cell r="AI43">
            <v>1318317</v>
          </cell>
          <cell r="AJ43">
            <v>0</v>
          </cell>
          <cell r="AK43">
            <v>97416</v>
          </cell>
          <cell r="AL43">
            <v>1415733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1415733</v>
          </cell>
          <cell r="AR43">
            <v>0</v>
          </cell>
          <cell r="AS43">
            <v>64</v>
          </cell>
          <cell r="AT43">
            <v>29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G43">
            <v>9</v>
          </cell>
          <cell r="BH43">
            <v>3.2199906555746365</v>
          </cell>
          <cell r="BI43">
            <v>0</v>
          </cell>
          <cell r="CA43">
            <v>34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S43">
            <v>34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G43">
            <v>0</v>
          </cell>
          <cell r="DH43">
            <v>0</v>
          </cell>
          <cell r="DI43">
            <v>0</v>
          </cell>
        </row>
        <row r="44">
          <cell r="AA44">
            <v>65</v>
          </cell>
          <cell r="AB44">
            <v>4</v>
          </cell>
          <cell r="AC44">
            <v>0</v>
          </cell>
          <cell r="AD44">
            <v>0</v>
          </cell>
          <cell r="AE44">
            <v>0</v>
          </cell>
          <cell r="AF44">
            <v>102704</v>
          </cell>
          <cell r="AG44">
            <v>0</v>
          </cell>
          <cell r="AH44">
            <v>0</v>
          </cell>
          <cell r="AI44">
            <v>102704</v>
          </cell>
          <cell r="AJ44">
            <v>0</v>
          </cell>
          <cell r="AK44">
            <v>4752</v>
          </cell>
          <cell r="AL44">
            <v>107456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107456</v>
          </cell>
          <cell r="AR44">
            <v>0</v>
          </cell>
          <cell r="AS44">
            <v>65</v>
          </cell>
          <cell r="AT44">
            <v>1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G44">
            <v>9</v>
          </cell>
          <cell r="BH44">
            <v>0.31973631011815007</v>
          </cell>
          <cell r="BI44">
            <v>0</v>
          </cell>
          <cell r="CA44">
            <v>35</v>
          </cell>
          <cell r="CB44">
            <v>10138</v>
          </cell>
          <cell r="CC44">
            <v>86.906260755461332</v>
          </cell>
          <cell r="CD44">
            <v>0</v>
          </cell>
          <cell r="CE44">
            <v>0</v>
          </cell>
          <cell r="CF44">
            <v>273557358</v>
          </cell>
          <cell r="CG44">
            <v>0</v>
          </cell>
          <cell r="CH44">
            <v>0</v>
          </cell>
          <cell r="CI44">
            <v>273557358</v>
          </cell>
          <cell r="CJ44">
            <v>0</v>
          </cell>
          <cell r="CK44">
            <v>11940825</v>
          </cell>
          <cell r="CL44">
            <v>285498183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285498183</v>
          </cell>
          <cell r="CS44">
            <v>35</v>
          </cell>
          <cell r="CT44">
            <v>2614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G44">
            <v>18</v>
          </cell>
          <cell r="DH44">
            <v>16.288347901121778</v>
          </cell>
          <cell r="DI44">
            <v>0</v>
          </cell>
        </row>
        <row r="45">
          <cell r="AA45">
            <v>71</v>
          </cell>
          <cell r="AB45">
            <v>15</v>
          </cell>
          <cell r="AC45">
            <v>4.1663737880683602E-2</v>
          </cell>
          <cell r="AD45">
            <v>0</v>
          </cell>
          <cell r="AE45">
            <v>0</v>
          </cell>
          <cell r="AF45">
            <v>282648</v>
          </cell>
          <cell r="AG45">
            <v>0</v>
          </cell>
          <cell r="AH45">
            <v>0</v>
          </cell>
          <cell r="AI45">
            <v>282648</v>
          </cell>
          <cell r="AJ45">
            <v>0</v>
          </cell>
          <cell r="AK45">
            <v>17771</v>
          </cell>
          <cell r="AL45">
            <v>300419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300419</v>
          </cell>
          <cell r="AR45">
            <v>0</v>
          </cell>
          <cell r="AS45">
            <v>71</v>
          </cell>
          <cell r="AT45">
            <v>9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G45">
            <v>9</v>
          </cell>
          <cell r="BH45">
            <v>0.41931171317041543</v>
          </cell>
          <cell r="BI45">
            <v>0</v>
          </cell>
          <cell r="CA45">
            <v>36</v>
          </cell>
          <cell r="CB45">
            <v>103</v>
          </cell>
          <cell r="CC45">
            <v>0.13725490196078433</v>
          </cell>
          <cell r="CD45">
            <v>0</v>
          </cell>
          <cell r="CE45">
            <v>0</v>
          </cell>
          <cell r="CF45">
            <v>2262807</v>
          </cell>
          <cell r="CG45">
            <v>0</v>
          </cell>
          <cell r="CH45">
            <v>0</v>
          </cell>
          <cell r="CI45">
            <v>2262807</v>
          </cell>
          <cell r="CJ45">
            <v>0</v>
          </cell>
          <cell r="CK45">
            <v>122203</v>
          </cell>
          <cell r="CL45">
            <v>2385010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2385010</v>
          </cell>
          <cell r="CS45">
            <v>36</v>
          </cell>
          <cell r="CT45">
            <v>25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G45">
            <v>9</v>
          </cell>
          <cell r="DH45">
            <v>6.0236635728922261</v>
          </cell>
          <cell r="DI45">
            <v>0</v>
          </cell>
        </row>
        <row r="46">
          <cell r="AA46">
            <v>72</v>
          </cell>
          <cell r="AB46">
            <v>7</v>
          </cell>
          <cell r="AC46">
            <v>3.9920159680638719E-3</v>
          </cell>
          <cell r="AD46">
            <v>0</v>
          </cell>
          <cell r="AE46">
            <v>0</v>
          </cell>
          <cell r="AF46">
            <v>155008</v>
          </cell>
          <cell r="AG46">
            <v>0</v>
          </cell>
          <cell r="AH46">
            <v>0</v>
          </cell>
          <cell r="AI46">
            <v>155008</v>
          </cell>
          <cell r="AJ46">
            <v>0</v>
          </cell>
          <cell r="AK46">
            <v>8312</v>
          </cell>
          <cell r="AL46">
            <v>163320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163320</v>
          </cell>
          <cell r="AR46">
            <v>0</v>
          </cell>
          <cell r="AS46">
            <v>72</v>
          </cell>
          <cell r="AT46">
            <v>2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G46">
            <v>9</v>
          </cell>
          <cell r="BH46">
            <v>0.25457419752686034</v>
          </cell>
          <cell r="BI46">
            <v>0</v>
          </cell>
          <cell r="CA46">
            <v>37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S46">
            <v>37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G46">
            <v>0</v>
          </cell>
          <cell r="DH46">
            <v>0</v>
          </cell>
          <cell r="DI46">
            <v>0</v>
          </cell>
        </row>
        <row r="47">
          <cell r="AA47">
            <v>73</v>
          </cell>
          <cell r="AB47">
            <v>27</v>
          </cell>
          <cell r="AC47">
            <v>0.1312063053086365</v>
          </cell>
          <cell r="AD47">
            <v>0</v>
          </cell>
          <cell r="AE47">
            <v>0</v>
          </cell>
          <cell r="AF47">
            <v>836143</v>
          </cell>
          <cell r="AG47">
            <v>0</v>
          </cell>
          <cell r="AH47">
            <v>0</v>
          </cell>
          <cell r="AI47">
            <v>836143</v>
          </cell>
          <cell r="AJ47">
            <v>0</v>
          </cell>
          <cell r="AK47">
            <v>31924</v>
          </cell>
          <cell r="AL47">
            <v>868067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868067</v>
          </cell>
          <cell r="AR47">
            <v>0</v>
          </cell>
          <cell r="AS47">
            <v>73</v>
          </cell>
          <cell r="AT47">
            <v>13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G47">
            <v>9</v>
          </cell>
          <cell r="BH47">
            <v>1.1705761257441059</v>
          </cell>
          <cell r="BI47">
            <v>0</v>
          </cell>
          <cell r="CA47">
            <v>38</v>
          </cell>
          <cell r="CB47">
            <v>3</v>
          </cell>
          <cell r="CC47">
            <v>0</v>
          </cell>
          <cell r="CD47">
            <v>0</v>
          </cell>
          <cell r="CE47">
            <v>0</v>
          </cell>
          <cell r="CF47">
            <v>60945</v>
          </cell>
          <cell r="CG47">
            <v>0</v>
          </cell>
          <cell r="CH47">
            <v>0</v>
          </cell>
          <cell r="CI47">
            <v>60945</v>
          </cell>
          <cell r="CJ47">
            <v>0</v>
          </cell>
          <cell r="CK47">
            <v>3564</v>
          </cell>
          <cell r="CL47">
            <v>64509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64509</v>
          </cell>
          <cell r="CS47">
            <v>38</v>
          </cell>
          <cell r="CT47">
            <v>2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G47">
            <v>9</v>
          </cell>
          <cell r="DH47">
            <v>0.35295498766974154</v>
          </cell>
          <cell r="DI47">
            <v>0</v>
          </cell>
        </row>
        <row r="48">
          <cell r="AA48">
            <v>74</v>
          </cell>
          <cell r="AB48">
            <v>4</v>
          </cell>
          <cell r="AC48">
            <v>0</v>
          </cell>
          <cell r="AD48">
            <v>0</v>
          </cell>
          <cell r="AE48">
            <v>0</v>
          </cell>
          <cell r="AF48">
            <v>91538</v>
          </cell>
          <cell r="AG48">
            <v>0</v>
          </cell>
          <cell r="AH48">
            <v>0</v>
          </cell>
          <cell r="AI48">
            <v>91538</v>
          </cell>
          <cell r="AJ48">
            <v>0</v>
          </cell>
          <cell r="AK48">
            <v>4752</v>
          </cell>
          <cell r="AL48">
            <v>96290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96290</v>
          </cell>
          <cell r="AR48">
            <v>0</v>
          </cell>
          <cell r="AS48">
            <v>74</v>
          </cell>
          <cell r="AT48">
            <v>1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G48">
            <v>9</v>
          </cell>
          <cell r="BH48">
            <v>1.2969870336321114</v>
          </cell>
          <cell r="BI48">
            <v>0</v>
          </cell>
          <cell r="CA48">
            <v>39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S48">
            <v>39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G48">
            <v>0</v>
          </cell>
          <cell r="DH48">
            <v>0</v>
          </cell>
          <cell r="DI48">
            <v>0</v>
          </cell>
        </row>
        <row r="49">
          <cell r="AA49">
            <v>78</v>
          </cell>
          <cell r="AB49">
            <v>2</v>
          </cell>
          <cell r="AC49">
            <v>0</v>
          </cell>
          <cell r="AD49">
            <v>0</v>
          </cell>
          <cell r="AE49">
            <v>0</v>
          </cell>
          <cell r="AF49">
            <v>51686</v>
          </cell>
          <cell r="AG49">
            <v>0</v>
          </cell>
          <cell r="AH49">
            <v>0</v>
          </cell>
          <cell r="AI49">
            <v>51686</v>
          </cell>
          <cell r="AJ49">
            <v>0</v>
          </cell>
          <cell r="AK49">
            <v>2376</v>
          </cell>
          <cell r="AL49">
            <v>54062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54062</v>
          </cell>
          <cell r="AR49">
            <v>0</v>
          </cell>
          <cell r="AS49">
            <v>78</v>
          </cell>
          <cell r="AT49">
            <v>1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G49">
            <v>9</v>
          </cell>
          <cell r="BH49">
            <v>0.37107871936129028</v>
          </cell>
          <cell r="BI49">
            <v>0</v>
          </cell>
          <cell r="CA49">
            <v>40</v>
          </cell>
          <cell r="CB49">
            <v>41</v>
          </cell>
          <cell r="CC49">
            <v>0.17370539239206947</v>
          </cell>
          <cell r="CD49">
            <v>0</v>
          </cell>
          <cell r="CE49">
            <v>0</v>
          </cell>
          <cell r="CF49">
            <v>872359</v>
          </cell>
          <cell r="CG49">
            <v>0</v>
          </cell>
          <cell r="CH49">
            <v>0</v>
          </cell>
          <cell r="CI49">
            <v>872359</v>
          </cell>
          <cell r="CJ49">
            <v>0</v>
          </cell>
          <cell r="CK49">
            <v>48501</v>
          </cell>
          <cell r="CL49">
            <v>920860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920860</v>
          </cell>
          <cell r="CS49">
            <v>40</v>
          </cell>
          <cell r="CT49">
            <v>10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G49">
            <v>9</v>
          </cell>
          <cell r="DH49">
            <v>0.84581547934374968</v>
          </cell>
          <cell r="DI49">
            <v>0</v>
          </cell>
        </row>
        <row r="50">
          <cell r="AA50">
            <v>79</v>
          </cell>
          <cell r="AB50">
            <v>233</v>
          </cell>
          <cell r="AC50">
            <v>0.11618257261410787</v>
          </cell>
          <cell r="AD50">
            <v>0</v>
          </cell>
          <cell r="AE50">
            <v>0</v>
          </cell>
          <cell r="AF50">
            <v>3560422</v>
          </cell>
          <cell r="AG50">
            <v>0</v>
          </cell>
          <cell r="AH50">
            <v>0</v>
          </cell>
          <cell r="AI50">
            <v>3560422</v>
          </cell>
          <cell r="AJ50">
            <v>0</v>
          </cell>
          <cell r="AK50">
            <v>276664</v>
          </cell>
          <cell r="AL50">
            <v>3837086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3837086</v>
          </cell>
          <cell r="AR50">
            <v>0</v>
          </cell>
          <cell r="AS50">
            <v>79</v>
          </cell>
          <cell r="AT50">
            <v>50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G50">
            <v>9</v>
          </cell>
          <cell r="BH50">
            <v>6.0436139386519354</v>
          </cell>
          <cell r="BI50">
            <v>0</v>
          </cell>
          <cell r="CA50">
            <v>41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S50">
            <v>41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G50">
            <v>0</v>
          </cell>
          <cell r="DH50">
            <v>0</v>
          </cell>
          <cell r="DI50">
            <v>0</v>
          </cell>
        </row>
        <row r="51">
          <cell r="AA51">
            <v>82</v>
          </cell>
          <cell r="AB51">
            <v>13</v>
          </cell>
          <cell r="AC51">
            <v>7.8431372549019607E-2</v>
          </cell>
          <cell r="AD51">
            <v>0</v>
          </cell>
          <cell r="AE51">
            <v>0</v>
          </cell>
          <cell r="AF51">
            <v>261767</v>
          </cell>
          <cell r="AG51">
            <v>0</v>
          </cell>
          <cell r="AH51">
            <v>0</v>
          </cell>
          <cell r="AI51">
            <v>261767</v>
          </cell>
          <cell r="AJ51">
            <v>0</v>
          </cell>
          <cell r="AK51">
            <v>15352</v>
          </cell>
          <cell r="AL51">
            <v>277119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277119</v>
          </cell>
          <cell r="AR51">
            <v>0</v>
          </cell>
          <cell r="AS51">
            <v>82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G51">
            <v>9</v>
          </cell>
          <cell r="BH51">
            <v>0.5028543869594877</v>
          </cell>
          <cell r="BI51">
            <v>0</v>
          </cell>
          <cell r="CA51">
            <v>42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S51">
            <v>42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G51">
            <v>0</v>
          </cell>
          <cell r="DH51">
            <v>0</v>
          </cell>
          <cell r="DI51">
            <v>0</v>
          </cell>
        </row>
        <row r="52">
          <cell r="AA52">
            <v>83</v>
          </cell>
          <cell r="AB52">
            <v>11</v>
          </cell>
          <cell r="AC52">
            <v>0</v>
          </cell>
          <cell r="AD52">
            <v>0</v>
          </cell>
          <cell r="AE52">
            <v>0</v>
          </cell>
          <cell r="AF52">
            <v>217945</v>
          </cell>
          <cell r="AG52">
            <v>0</v>
          </cell>
          <cell r="AH52">
            <v>0</v>
          </cell>
          <cell r="AI52">
            <v>217945</v>
          </cell>
          <cell r="AJ52">
            <v>0</v>
          </cell>
          <cell r="AK52">
            <v>13068</v>
          </cell>
          <cell r="AL52">
            <v>231013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231013</v>
          </cell>
          <cell r="AR52">
            <v>0</v>
          </cell>
          <cell r="AS52">
            <v>83</v>
          </cell>
          <cell r="AT52">
            <v>3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G52">
            <v>9</v>
          </cell>
          <cell r="BH52">
            <v>0.64593969340280477</v>
          </cell>
          <cell r="BI52">
            <v>0</v>
          </cell>
          <cell r="CA52">
            <v>43</v>
          </cell>
          <cell r="CB52">
            <v>7</v>
          </cell>
          <cell r="CC52">
            <v>0</v>
          </cell>
          <cell r="CD52">
            <v>0</v>
          </cell>
          <cell r="CE52">
            <v>0</v>
          </cell>
          <cell r="CF52">
            <v>124481</v>
          </cell>
          <cell r="CG52">
            <v>0</v>
          </cell>
          <cell r="CH52">
            <v>0</v>
          </cell>
          <cell r="CI52">
            <v>124481</v>
          </cell>
          <cell r="CJ52">
            <v>0</v>
          </cell>
          <cell r="CK52">
            <v>8316</v>
          </cell>
          <cell r="CL52">
            <v>132797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132797</v>
          </cell>
          <cell r="CS52">
            <v>43</v>
          </cell>
          <cell r="CT52">
            <v>4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G52">
            <v>9</v>
          </cell>
          <cell r="DH52">
            <v>2.422980655998336</v>
          </cell>
          <cell r="DI52">
            <v>0</v>
          </cell>
        </row>
        <row r="53">
          <cell r="AA53">
            <v>86</v>
          </cell>
          <cell r="AB53">
            <v>127</v>
          </cell>
          <cell r="AC53">
            <v>0</v>
          </cell>
          <cell r="AD53">
            <v>0</v>
          </cell>
          <cell r="AE53">
            <v>0</v>
          </cell>
          <cell r="AF53">
            <v>1909148</v>
          </cell>
          <cell r="AG53">
            <v>0</v>
          </cell>
          <cell r="AH53">
            <v>0</v>
          </cell>
          <cell r="AI53">
            <v>1909148</v>
          </cell>
          <cell r="AJ53">
            <v>0</v>
          </cell>
          <cell r="AK53">
            <v>150876</v>
          </cell>
          <cell r="AL53">
            <v>2060024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2060024</v>
          </cell>
          <cell r="AR53">
            <v>0</v>
          </cell>
          <cell r="AS53">
            <v>86</v>
          </cell>
          <cell r="AT53">
            <v>27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G53">
            <v>9</v>
          </cell>
          <cell r="BH53">
            <v>6.875401231301506</v>
          </cell>
          <cell r="BI53">
            <v>0</v>
          </cell>
          <cell r="CA53">
            <v>44</v>
          </cell>
          <cell r="CB53">
            <v>1764</v>
          </cell>
          <cell r="CC53">
            <v>0.81317494834362025</v>
          </cell>
          <cell r="CD53">
            <v>0</v>
          </cell>
          <cell r="CE53">
            <v>73.595042746618262</v>
          </cell>
          <cell r="CF53">
            <v>32376254</v>
          </cell>
          <cell r="CG53">
            <v>1351377.9499999895</v>
          </cell>
          <cell r="CH53">
            <v>0</v>
          </cell>
          <cell r="CI53">
            <v>31024876.050000213</v>
          </cell>
          <cell r="CJ53">
            <v>0</v>
          </cell>
          <cell r="CK53">
            <v>2006518</v>
          </cell>
          <cell r="CL53">
            <v>33031394.050000213</v>
          </cell>
          <cell r="CM53">
            <v>1351377.9499999895</v>
          </cell>
          <cell r="CN53">
            <v>0</v>
          </cell>
          <cell r="CO53">
            <v>88132</v>
          </cell>
          <cell r="CP53">
            <v>1439509.9499999876</v>
          </cell>
          <cell r="CQ53">
            <v>34470904</v>
          </cell>
          <cell r="CS53">
            <v>44</v>
          </cell>
          <cell r="CT53">
            <v>378</v>
          </cell>
          <cell r="CU53">
            <v>73.595042746618262</v>
          </cell>
          <cell r="CV53">
            <v>1351377.9499999895</v>
          </cell>
          <cell r="CW53">
            <v>0</v>
          </cell>
          <cell r="CX53">
            <v>88132</v>
          </cell>
          <cell r="CY53">
            <v>1439509.9499999876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G53">
            <v>9</v>
          </cell>
          <cell r="DH53">
            <v>9.3920209553907306</v>
          </cell>
          <cell r="DI53">
            <v>1</v>
          </cell>
        </row>
        <row r="54">
          <cell r="AA54">
            <v>87</v>
          </cell>
          <cell r="AB54">
            <v>22</v>
          </cell>
          <cell r="AC54">
            <v>3.9011703511053317E-3</v>
          </cell>
          <cell r="AD54">
            <v>0</v>
          </cell>
          <cell r="AE54">
            <v>0</v>
          </cell>
          <cell r="AF54">
            <v>437102</v>
          </cell>
          <cell r="AG54">
            <v>0</v>
          </cell>
          <cell r="AH54">
            <v>0</v>
          </cell>
          <cell r="AI54">
            <v>437102</v>
          </cell>
          <cell r="AJ54">
            <v>0</v>
          </cell>
          <cell r="AK54">
            <v>26131</v>
          </cell>
          <cell r="AL54">
            <v>463233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463233</v>
          </cell>
          <cell r="AR54">
            <v>0</v>
          </cell>
          <cell r="AS54">
            <v>87</v>
          </cell>
          <cell r="AT54">
            <v>6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G54">
            <v>9</v>
          </cell>
          <cell r="BH54">
            <v>0.93536462655597241</v>
          </cell>
          <cell r="BI54">
            <v>0</v>
          </cell>
          <cell r="CA54">
            <v>45</v>
          </cell>
          <cell r="CB54">
            <v>2</v>
          </cell>
          <cell r="CC54">
            <v>0</v>
          </cell>
          <cell r="CD54">
            <v>0</v>
          </cell>
          <cell r="CE54">
            <v>0</v>
          </cell>
          <cell r="CF54">
            <v>30216</v>
          </cell>
          <cell r="CG54">
            <v>0</v>
          </cell>
          <cell r="CH54">
            <v>0</v>
          </cell>
          <cell r="CI54">
            <v>30216</v>
          </cell>
          <cell r="CJ54">
            <v>0</v>
          </cell>
          <cell r="CK54">
            <v>2376</v>
          </cell>
          <cell r="CL54">
            <v>32592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32592</v>
          </cell>
          <cell r="CS54">
            <v>45</v>
          </cell>
          <cell r="CT54">
            <v>1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G54">
            <v>9</v>
          </cell>
          <cell r="DH54">
            <v>0.6732220077771579</v>
          </cell>
          <cell r="DI54">
            <v>0</v>
          </cell>
        </row>
        <row r="55">
          <cell r="AA55">
            <v>88</v>
          </cell>
          <cell r="AB55">
            <v>21</v>
          </cell>
          <cell r="AC55">
            <v>0.15511227897153229</v>
          </cell>
          <cell r="AD55">
            <v>0</v>
          </cell>
          <cell r="AE55">
            <v>0</v>
          </cell>
          <cell r="AF55">
            <v>413035</v>
          </cell>
          <cell r="AG55">
            <v>0</v>
          </cell>
          <cell r="AH55">
            <v>0</v>
          </cell>
          <cell r="AI55">
            <v>413035</v>
          </cell>
          <cell r="AJ55">
            <v>0</v>
          </cell>
          <cell r="AK55">
            <v>24762</v>
          </cell>
          <cell r="AL55">
            <v>437797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437797</v>
          </cell>
          <cell r="AR55">
            <v>0</v>
          </cell>
          <cell r="AS55">
            <v>88</v>
          </cell>
          <cell r="AT55">
            <v>1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G55">
            <v>9</v>
          </cell>
          <cell r="BH55">
            <v>0.69238568634368813</v>
          </cell>
          <cell r="BI55">
            <v>0</v>
          </cell>
          <cell r="CA55">
            <v>46</v>
          </cell>
          <cell r="CB55">
            <v>5</v>
          </cell>
          <cell r="CC55">
            <v>6.2200956937799042E-2</v>
          </cell>
          <cell r="CD55">
            <v>0</v>
          </cell>
          <cell r="CE55">
            <v>0</v>
          </cell>
          <cell r="CF55">
            <v>160554</v>
          </cell>
          <cell r="CG55">
            <v>0</v>
          </cell>
          <cell r="CH55">
            <v>0</v>
          </cell>
          <cell r="CI55">
            <v>160554</v>
          </cell>
          <cell r="CJ55">
            <v>0</v>
          </cell>
          <cell r="CK55">
            <v>5866</v>
          </cell>
          <cell r="CL55">
            <v>166420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166420</v>
          </cell>
          <cell r="CS55">
            <v>46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G55">
            <v>9</v>
          </cell>
          <cell r="DH55">
            <v>8.321989503313057E-2</v>
          </cell>
          <cell r="DI55">
            <v>0</v>
          </cell>
        </row>
        <row r="56">
          <cell r="AA56">
            <v>89</v>
          </cell>
          <cell r="AB56">
            <v>30</v>
          </cell>
          <cell r="AC56">
            <v>0</v>
          </cell>
          <cell r="AD56">
            <v>0</v>
          </cell>
          <cell r="AE56">
            <v>0</v>
          </cell>
          <cell r="AF56">
            <v>1072830</v>
          </cell>
          <cell r="AG56">
            <v>0</v>
          </cell>
          <cell r="AH56">
            <v>0</v>
          </cell>
          <cell r="AI56">
            <v>1072830</v>
          </cell>
          <cell r="AJ56">
            <v>0</v>
          </cell>
          <cell r="AK56">
            <v>35640</v>
          </cell>
          <cell r="AL56">
            <v>1108470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1108470</v>
          </cell>
          <cell r="AR56">
            <v>0</v>
          </cell>
          <cell r="AS56">
            <v>89</v>
          </cell>
          <cell r="AT56">
            <v>4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G56">
            <v>9</v>
          </cell>
          <cell r="BH56">
            <v>6.7174308807189442</v>
          </cell>
          <cell r="BI56">
            <v>0</v>
          </cell>
          <cell r="CA56">
            <v>47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S56">
            <v>47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G56">
            <v>0</v>
          </cell>
          <cell r="DH56">
            <v>0</v>
          </cell>
          <cell r="DI56">
            <v>0</v>
          </cell>
        </row>
        <row r="57">
          <cell r="AA57">
            <v>91</v>
          </cell>
          <cell r="AB57">
            <v>4</v>
          </cell>
          <cell r="AC57">
            <v>0</v>
          </cell>
          <cell r="AD57">
            <v>0</v>
          </cell>
          <cell r="AE57">
            <v>0</v>
          </cell>
          <cell r="AF57">
            <v>107584</v>
          </cell>
          <cell r="AG57">
            <v>0</v>
          </cell>
          <cell r="AH57">
            <v>0</v>
          </cell>
          <cell r="AI57">
            <v>107584</v>
          </cell>
          <cell r="AJ57">
            <v>0</v>
          </cell>
          <cell r="AK57">
            <v>4752</v>
          </cell>
          <cell r="AL57">
            <v>112336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112336</v>
          </cell>
          <cell r="AR57">
            <v>0</v>
          </cell>
          <cell r="AS57">
            <v>91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G57">
            <v>9</v>
          </cell>
          <cell r="BH57">
            <v>1.8656521459125108</v>
          </cell>
          <cell r="BI57">
            <v>0</v>
          </cell>
          <cell r="CA57">
            <v>48</v>
          </cell>
          <cell r="CB57">
            <v>5</v>
          </cell>
          <cell r="CC57">
            <v>0</v>
          </cell>
          <cell r="CD57">
            <v>0</v>
          </cell>
          <cell r="CE57">
            <v>0</v>
          </cell>
          <cell r="CF57">
            <v>140096</v>
          </cell>
          <cell r="CG57">
            <v>0</v>
          </cell>
          <cell r="CH57">
            <v>0</v>
          </cell>
          <cell r="CI57">
            <v>140096</v>
          </cell>
          <cell r="CJ57">
            <v>0</v>
          </cell>
          <cell r="CK57">
            <v>5940</v>
          </cell>
          <cell r="CL57">
            <v>146036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146036</v>
          </cell>
          <cell r="CS57">
            <v>48</v>
          </cell>
          <cell r="CT57">
            <v>1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G57">
            <v>9</v>
          </cell>
          <cell r="DH57">
            <v>0.14379965164299316</v>
          </cell>
          <cell r="DI57">
            <v>0</v>
          </cell>
        </row>
        <row r="58">
          <cell r="AA58">
            <v>93</v>
          </cell>
          <cell r="AB58">
            <v>804</v>
          </cell>
          <cell r="AC58">
            <v>2.2726453395161865</v>
          </cell>
          <cell r="AD58">
            <v>0</v>
          </cell>
          <cell r="AE58">
            <v>0</v>
          </cell>
          <cell r="AF58">
            <v>14896898</v>
          </cell>
          <cell r="AG58">
            <v>0</v>
          </cell>
          <cell r="AH58">
            <v>0</v>
          </cell>
          <cell r="AI58">
            <v>14896898</v>
          </cell>
          <cell r="AJ58">
            <v>0</v>
          </cell>
          <cell r="AK58">
            <v>952474</v>
          </cell>
          <cell r="AL58">
            <v>15849372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15849372</v>
          </cell>
          <cell r="AR58">
            <v>0</v>
          </cell>
          <cell r="AS58">
            <v>93</v>
          </cell>
          <cell r="AT58">
            <v>275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G58">
            <v>18</v>
          </cell>
          <cell r="BH58">
            <v>8.5882308079859868</v>
          </cell>
          <cell r="BI58">
            <v>0</v>
          </cell>
          <cell r="CA58">
            <v>49</v>
          </cell>
          <cell r="CB58">
            <v>462</v>
          </cell>
          <cell r="CC58">
            <v>8.3327475761367203E-2</v>
          </cell>
          <cell r="CD58">
            <v>0</v>
          </cell>
          <cell r="CE58">
            <v>0</v>
          </cell>
          <cell r="CF58">
            <v>19389783</v>
          </cell>
          <cell r="CG58">
            <v>0</v>
          </cell>
          <cell r="CH58">
            <v>0</v>
          </cell>
          <cell r="CI58">
            <v>19389783</v>
          </cell>
          <cell r="CJ58">
            <v>0</v>
          </cell>
          <cell r="CK58">
            <v>548758</v>
          </cell>
          <cell r="CL58">
            <v>19938541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19938541</v>
          </cell>
          <cell r="CS58">
            <v>49</v>
          </cell>
          <cell r="CT58">
            <v>82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G58">
            <v>9</v>
          </cell>
          <cell r="DH58">
            <v>6.4828275284555428</v>
          </cell>
          <cell r="DI58">
            <v>0</v>
          </cell>
        </row>
        <row r="59">
          <cell r="AA59">
            <v>94</v>
          </cell>
          <cell r="AB59">
            <v>2</v>
          </cell>
          <cell r="AC59">
            <v>2.1603851121286839E-2</v>
          </cell>
          <cell r="AD59">
            <v>0</v>
          </cell>
          <cell r="AE59">
            <v>0</v>
          </cell>
          <cell r="AF59">
            <v>46535</v>
          </cell>
          <cell r="AG59">
            <v>0</v>
          </cell>
          <cell r="AH59">
            <v>0</v>
          </cell>
          <cell r="AI59">
            <v>46535</v>
          </cell>
          <cell r="AJ59">
            <v>0</v>
          </cell>
          <cell r="AK59">
            <v>2351</v>
          </cell>
          <cell r="AL59">
            <v>48886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48886</v>
          </cell>
          <cell r="AR59">
            <v>0</v>
          </cell>
          <cell r="AS59">
            <v>94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G59">
            <v>9</v>
          </cell>
          <cell r="BH59">
            <v>0.17485954278578519</v>
          </cell>
          <cell r="BI59">
            <v>0</v>
          </cell>
          <cell r="CA59">
            <v>50</v>
          </cell>
          <cell r="CB59">
            <v>15</v>
          </cell>
          <cell r="CC59">
            <v>0</v>
          </cell>
          <cell r="CD59">
            <v>0</v>
          </cell>
          <cell r="CE59">
            <v>0</v>
          </cell>
          <cell r="CF59">
            <v>342790</v>
          </cell>
          <cell r="CG59">
            <v>0</v>
          </cell>
          <cell r="CH59">
            <v>0</v>
          </cell>
          <cell r="CI59">
            <v>342790</v>
          </cell>
          <cell r="CJ59">
            <v>0</v>
          </cell>
          <cell r="CK59">
            <v>17820</v>
          </cell>
          <cell r="CL59">
            <v>360610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360610</v>
          </cell>
          <cell r="CS59">
            <v>50</v>
          </cell>
          <cell r="CT59">
            <v>4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G59">
            <v>9</v>
          </cell>
          <cell r="DH59">
            <v>0.49459769281761007</v>
          </cell>
          <cell r="DI59">
            <v>0</v>
          </cell>
        </row>
        <row r="60">
          <cell r="AA60">
            <v>95</v>
          </cell>
          <cell r="AB60">
            <v>1779</v>
          </cell>
          <cell r="AC60">
            <v>6.6807561347892452E-2</v>
          </cell>
          <cell r="AD60">
            <v>0</v>
          </cell>
          <cell r="AE60">
            <v>0</v>
          </cell>
          <cell r="AF60">
            <v>34319580</v>
          </cell>
          <cell r="AG60">
            <v>0</v>
          </cell>
          <cell r="AH60">
            <v>0</v>
          </cell>
          <cell r="AI60">
            <v>34319580</v>
          </cell>
          <cell r="AJ60">
            <v>0</v>
          </cell>
          <cell r="AK60">
            <v>2113375</v>
          </cell>
          <cell r="AL60">
            <v>36432955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36432955</v>
          </cell>
          <cell r="AR60">
            <v>0</v>
          </cell>
          <cell r="AS60">
            <v>95</v>
          </cell>
          <cell r="AT60">
            <v>600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G60">
            <v>18</v>
          </cell>
          <cell r="BH60">
            <v>12.447918998102764</v>
          </cell>
          <cell r="BI60">
            <v>0</v>
          </cell>
          <cell r="CA60">
            <v>51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S60">
            <v>51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G60">
            <v>0</v>
          </cell>
          <cell r="DH60">
            <v>0</v>
          </cell>
          <cell r="DI60">
            <v>0</v>
          </cell>
        </row>
        <row r="61">
          <cell r="AA61">
            <v>96</v>
          </cell>
          <cell r="AB61">
            <v>113</v>
          </cell>
          <cell r="AC61">
            <v>9.8039215686274508E-2</v>
          </cell>
          <cell r="AD61">
            <v>0</v>
          </cell>
          <cell r="AE61">
            <v>0</v>
          </cell>
          <cell r="AF61">
            <v>2854416</v>
          </cell>
          <cell r="AG61">
            <v>0</v>
          </cell>
          <cell r="AH61">
            <v>0</v>
          </cell>
          <cell r="AI61">
            <v>2854416</v>
          </cell>
          <cell r="AJ61">
            <v>0</v>
          </cell>
          <cell r="AK61">
            <v>134129</v>
          </cell>
          <cell r="AL61">
            <v>2988545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2988545</v>
          </cell>
          <cell r="AR61">
            <v>0</v>
          </cell>
          <cell r="AS61">
            <v>96</v>
          </cell>
          <cell r="AT61">
            <v>32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G61">
            <v>9</v>
          </cell>
          <cell r="BH61">
            <v>3.7184894651330653</v>
          </cell>
          <cell r="BI61">
            <v>0</v>
          </cell>
          <cell r="CA61">
            <v>52</v>
          </cell>
          <cell r="CB61">
            <v>77</v>
          </cell>
          <cell r="CC61">
            <v>0.39215686274509787</v>
          </cell>
          <cell r="CD61">
            <v>0</v>
          </cell>
          <cell r="CE61">
            <v>0</v>
          </cell>
          <cell r="CF61">
            <v>1724338</v>
          </cell>
          <cell r="CG61">
            <v>0</v>
          </cell>
          <cell r="CH61">
            <v>0</v>
          </cell>
          <cell r="CI61">
            <v>1724338</v>
          </cell>
          <cell r="CJ61">
            <v>0</v>
          </cell>
          <cell r="CK61">
            <v>91016</v>
          </cell>
          <cell r="CL61">
            <v>1815354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1815354</v>
          </cell>
          <cell r="CS61">
            <v>52</v>
          </cell>
          <cell r="CT61">
            <v>14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G61">
            <v>9</v>
          </cell>
          <cell r="DH61">
            <v>5.0364587199795707</v>
          </cell>
          <cell r="DI61">
            <v>0</v>
          </cell>
        </row>
        <row r="62">
          <cell r="AA62">
            <v>97</v>
          </cell>
          <cell r="AB62">
            <v>206</v>
          </cell>
          <cell r="AC62">
            <v>2.2900763358778626E-2</v>
          </cell>
          <cell r="AD62">
            <v>0</v>
          </cell>
          <cell r="AE62">
            <v>0</v>
          </cell>
          <cell r="AF62">
            <v>3698893</v>
          </cell>
          <cell r="AG62">
            <v>0</v>
          </cell>
          <cell r="AH62">
            <v>0</v>
          </cell>
          <cell r="AI62">
            <v>3698893</v>
          </cell>
          <cell r="AJ62">
            <v>0</v>
          </cell>
          <cell r="AK62">
            <v>244701</v>
          </cell>
          <cell r="AL62">
            <v>3943594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3943594</v>
          </cell>
          <cell r="AR62">
            <v>0</v>
          </cell>
          <cell r="AS62">
            <v>97</v>
          </cell>
          <cell r="AT62">
            <v>22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G62">
            <v>9</v>
          </cell>
          <cell r="BH62">
            <v>3.3196591868000591</v>
          </cell>
          <cell r="BI62">
            <v>0</v>
          </cell>
          <cell r="CA62">
            <v>53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S62">
            <v>53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G62">
            <v>0</v>
          </cell>
          <cell r="DH62">
            <v>0</v>
          </cell>
          <cell r="DI62">
            <v>0</v>
          </cell>
        </row>
        <row r="63">
          <cell r="AA63">
            <v>98</v>
          </cell>
          <cell r="AB63">
            <v>4</v>
          </cell>
          <cell r="AC63">
            <v>0</v>
          </cell>
          <cell r="AD63">
            <v>0</v>
          </cell>
          <cell r="AE63">
            <v>0</v>
          </cell>
          <cell r="AF63">
            <v>119264</v>
          </cell>
          <cell r="AG63">
            <v>0</v>
          </cell>
          <cell r="AH63">
            <v>0</v>
          </cell>
          <cell r="AI63">
            <v>119264</v>
          </cell>
          <cell r="AJ63">
            <v>0</v>
          </cell>
          <cell r="AK63">
            <v>4752</v>
          </cell>
          <cell r="AL63">
            <v>124016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124016</v>
          </cell>
          <cell r="AR63">
            <v>0</v>
          </cell>
          <cell r="AS63">
            <v>98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G63">
            <v>9</v>
          </cell>
          <cell r="BH63">
            <v>7.3492974705507015</v>
          </cell>
          <cell r="BI63">
            <v>0</v>
          </cell>
          <cell r="CA63">
            <v>54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S63">
            <v>54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G63">
            <v>0</v>
          </cell>
          <cell r="DH63">
            <v>0</v>
          </cell>
          <cell r="DI63">
            <v>0</v>
          </cell>
        </row>
        <row r="64">
          <cell r="AA64">
            <v>99</v>
          </cell>
          <cell r="AB64">
            <v>64</v>
          </cell>
          <cell r="AC64">
            <v>2.2246941045606229E-3</v>
          </cell>
          <cell r="AD64">
            <v>0</v>
          </cell>
          <cell r="AE64">
            <v>0</v>
          </cell>
          <cell r="AF64">
            <v>1399799</v>
          </cell>
          <cell r="AG64">
            <v>0</v>
          </cell>
          <cell r="AH64">
            <v>0</v>
          </cell>
          <cell r="AI64">
            <v>1399799</v>
          </cell>
          <cell r="AJ64">
            <v>0</v>
          </cell>
          <cell r="AK64">
            <v>76029</v>
          </cell>
          <cell r="AL64">
            <v>1475828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1475828</v>
          </cell>
          <cell r="AR64">
            <v>0</v>
          </cell>
          <cell r="AS64">
            <v>99</v>
          </cell>
          <cell r="AT64">
            <v>15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G64">
            <v>9</v>
          </cell>
          <cell r="BH64">
            <v>2.5575048467154065</v>
          </cell>
          <cell r="BI64">
            <v>0</v>
          </cell>
          <cell r="CA64">
            <v>55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S64">
            <v>55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G64">
            <v>0</v>
          </cell>
          <cell r="DH64">
            <v>0</v>
          </cell>
          <cell r="DI64">
            <v>0</v>
          </cell>
        </row>
        <row r="65">
          <cell r="AA65">
            <v>100</v>
          </cell>
          <cell r="AB65">
            <v>295</v>
          </cell>
          <cell r="AC65">
            <v>0</v>
          </cell>
          <cell r="AD65">
            <v>0</v>
          </cell>
          <cell r="AE65">
            <v>0</v>
          </cell>
          <cell r="AF65">
            <v>6044664</v>
          </cell>
          <cell r="AG65">
            <v>0</v>
          </cell>
          <cell r="AH65">
            <v>0</v>
          </cell>
          <cell r="AI65">
            <v>6044664</v>
          </cell>
          <cell r="AJ65">
            <v>0</v>
          </cell>
          <cell r="AK65">
            <v>350460</v>
          </cell>
          <cell r="AL65">
            <v>6395124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6395124</v>
          </cell>
          <cell r="AR65">
            <v>0</v>
          </cell>
          <cell r="AS65">
            <v>100</v>
          </cell>
          <cell r="AT65">
            <v>25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G65">
            <v>9</v>
          </cell>
          <cell r="BH65">
            <v>2.6732973533095818</v>
          </cell>
          <cell r="BI65">
            <v>0</v>
          </cell>
          <cell r="CA65">
            <v>56</v>
          </cell>
          <cell r="CB65">
            <v>76</v>
          </cell>
          <cell r="CC65">
            <v>2.8380475753064519E-2</v>
          </cell>
          <cell r="CD65">
            <v>0</v>
          </cell>
          <cell r="CE65">
            <v>0</v>
          </cell>
          <cell r="CF65">
            <v>1291087</v>
          </cell>
          <cell r="CG65">
            <v>0</v>
          </cell>
          <cell r="CH65">
            <v>0</v>
          </cell>
          <cell r="CI65">
            <v>1291087</v>
          </cell>
          <cell r="CJ65">
            <v>0</v>
          </cell>
          <cell r="CK65">
            <v>90254</v>
          </cell>
          <cell r="CL65">
            <v>1381341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1381341</v>
          </cell>
          <cell r="CS65">
            <v>56</v>
          </cell>
          <cell r="CT65">
            <v>23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G65">
            <v>9</v>
          </cell>
          <cell r="DH65">
            <v>1.4007931067723827</v>
          </cell>
          <cell r="DI65">
            <v>0</v>
          </cell>
        </row>
        <row r="66">
          <cell r="AA66">
            <v>101</v>
          </cell>
          <cell r="AB66">
            <v>317</v>
          </cell>
          <cell r="AC66">
            <v>0.69410456062291093</v>
          </cell>
          <cell r="AD66">
            <v>0</v>
          </cell>
          <cell r="AE66">
            <v>0</v>
          </cell>
          <cell r="AF66">
            <v>5364455</v>
          </cell>
          <cell r="AG66">
            <v>0</v>
          </cell>
          <cell r="AH66">
            <v>0</v>
          </cell>
          <cell r="AI66">
            <v>5364455</v>
          </cell>
          <cell r="AJ66">
            <v>0</v>
          </cell>
          <cell r="AK66">
            <v>375660</v>
          </cell>
          <cell r="AL66">
            <v>5740115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5740115</v>
          </cell>
          <cell r="AR66">
            <v>0</v>
          </cell>
          <cell r="AS66">
            <v>101</v>
          </cell>
          <cell r="AT66">
            <v>102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G66">
            <v>9</v>
          </cell>
          <cell r="BH66">
            <v>5.6906693092699667</v>
          </cell>
          <cell r="BI66">
            <v>0</v>
          </cell>
          <cell r="CA66">
            <v>57</v>
          </cell>
          <cell r="CB66">
            <v>939</v>
          </cell>
          <cell r="CC66">
            <v>1.4967087905780658</v>
          </cell>
          <cell r="CD66">
            <v>0</v>
          </cell>
          <cell r="CE66">
            <v>0</v>
          </cell>
          <cell r="CF66">
            <v>20485713</v>
          </cell>
          <cell r="CG66">
            <v>0</v>
          </cell>
          <cell r="CH66">
            <v>0</v>
          </cell>
          <cell r="CI66">
            <v>20485713</v>
          </cell>
          <cell r="CJ66">
            <v>0</v>
          </cell>
          <cell r="CK66">
            <v>1113823</v>
          </cell>
          <cell r="CL66">
            <v>21599536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21599536</v>
          </cell>
          <cell r="CS66">
            <v>57</v>
          </cell>
          <cell r="CT66">
            <v>287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G66">
            <v>18</v>
          </cell>
          <cell r="DH66">
            <v>12.44432740237135</v>
          </cell>
          <cell r="DI66">
            <v>0</v>
          </cell>
        </row>
        <row r="67">
          <cell r="AA67">
            <v>103</v>
          </cell>
          <cell r="AB67">
            <v>16</v>
          </cell>
          <cell r="AC67">
            <v>0</v>
          </cell>
          <cell r="AD67">
            <v>0</v>
          </cell>
          <cell r="AE67">
            <v>0</v>
          </cell>
          <cell r="AF67">
            <v>279415</v>
          </cell>
          <cell r="AG67">
            <v>0</v>
          </cell>
          <cell r="AH67">
            <v>0</v>
          </cell>
          <cell r="AI67">
            <v>279415</v>
          </cell>
          <cell r="AJ67">
            <v>0</v>
          </cell>
          <cell r="AK67">
            <v>19008</v>
          </cell>
          <cell r="AL67">
            <v>298423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298423</v>
          </cell>
          <cell r="AR67">
            <v>0</v>
          </cell>
          <cell r="AS67">
            <v>103</v>
          </cell>
          <cell r="AT67">
            <v>2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G67">
            <v>9</v>
          </cell>
          <cell r="BH67">
            <v>0.61737568310993607</v>
          </cell>
          <cell r="BI67">
            <v>0</v>
          </cell>
          <cell r="CA67">
            <v>58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S67">
            <v>58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G67">
            <v>0</v>
          </cell>
          <cell r="DH67">
            <v>0</v>
          </cell>
          <cell r="DI67">
            <v>0</v>
          </cell>
        </row>
        <row r="68">
          <cell r="AA68">
            <v>105</v>
          </cell>
          <cell r="AB68">
            <v>3</v>
          </cell>
          <cell r="AC68">
            <v>0</v>
          </cell>
          <cell r="AD68">
            <v>0</v>
          </cell>
          <cell r="AE68">
            <v>0</v>
          </cell>
          <cell r="AF68">
            <v>54384</v>
          </cell>
          <cell r="AG68">
            <v>0</v>
          </cell>
          <cell r="AH68">
            <v>0</v>
          </cell>
          <cell r="AI68">
            <v>54384</v>
          </cell>
          <cell r="AJ68">
            <v>0</v>
          </cell>
          <cell r="AK68">
            <v>3564</v>
          </cell>
          <cell r="AL68">
            <v>57948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57948</v>
          </cell>
          <cell r="AR68">
            <v>0</v>
          </cell>
          <cell r="AS68">
            <v>105</v>
          </cell>
          <cell r="AT68">
            <v>2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G68">
            <v>9</v>
          </cell>
          <cell r="BH68">
            <v>0.218305904410459</v>
          </cell>
          <cell r="BI68">
            <v>0</v>
          </cell>
          <cell r="CA68">
            <v>59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S68">
            <v>59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G68">
            <v>0</v>
          </cell>
          <cell r="DH68">
            <v>0</v>
          </cell>
          <cell r="DI68">
            <v>0</v>
          </cell>
        </row>
        <row r="69">
          <cell r="AA69">
            <v>107</v>
          </cell>
          <cell r="AB69">
            <v>2</v>
          </cell>
          <cell r="AC69">
            <v>0</v>
          </cell>
          <cell r="AD69">
            <v>0</v>
          </cell>
          <cell r="AE69">
            <v>0</v>
          </cell>
          <cell r="AF69">
            <v>38478</v>
          </cell>
          <cell r="AG69">
            <v>0</v>
          </cell>
          <cell r="AH69">
            <v>0</v>
          </cell>
          <cell r="AI69">
            <v>38478</v>
          </cell>
          <cell r="AJ69">
            <v>0</v>
          </cell>
          <cell r="AK69">
            <v>2376</v>
          </cell>
          <cell r="AL69">
            <v>40854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40854</v>
          </cell>
          <cell r="AR69">
            <v>0</v>
          </cell>
          <cell r="AS69">
            <v>107</v>
          </cell>
          <cell r="AT69">
            <v>1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G69">
            <v>9</v>
          </cell>
          <cell r="BH69">
            <v>5.7080466856200288E-2</v>
          </cell>
          <cell r="BI69">
            <v>0</v>
          </cell>
          <cell r="CA69">
            <v>60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S69">
            <v>60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G69">
            <v>0</v>
          </cell>
          <cell r="DH69">
            <v>0</v>
          </cell>
          <cell r="DI69">
            <v>0</v>
          </cell>
        </row>
        <row r="70">
          <cell r="AA70">
            <v>110</v>
          </cell>
          <cell r="AB70">
            <v>11</v>
          </cell>
          <cell r="AC70">
            <v>0</v>
          </cell>
          <cell r="AD70">
            <v>0</v>
          </cell>
          <cell r="AE70">
            <v>0</v>
          </cell>
          <cell r="AF70">
            <v>196763</v>
          </cell>
          <cell r="AG70">
            <v>0</v>
          </cell>
          <cell r="AH70">
            <v>0</v>
          </cell>
          <cell r="AI70">
            <v>196763</v>
          </cell>
          <cell r="AJ70">
            <v>0</v>
          </cell>
          <cell r="AK70">
            <v>13068</v>
          </cell>
          <cell r="AL70">
            <v>209831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209831</v>
          </cell>
          <cell r="AR70">
            <v>0</v>
          </cell>
          <cell r="AS70">
            <v>110</v>
          </cell>
          <cell r="AT70">
            <v>6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G70">
            <v>9</v>
          </cell>
          <cell r="BH70">
            <v>0.37059359725944402</v>
          </cell>
          <cell r="BI70">
            <v>0</v>
          </cell>
          <cell r="CA70">
            <v>61</v>
          </cell>
          <cell r="CB70">
            <v>372</v>
          </cell>
          <cell r="CC70">
            <v>5.4616384915474658E-2</v>
          </cell>
          <cell r="CD70">
            <v>0</v>
          </cell>
          <cell r="CE70">
            <v>0</v>
          </cell>
          <cell r="CF70">
            <v>7380144</v>
          </cell>
          <cell r="CG70">
            <v>0</v>
          </cell>
          <cell r="CH70">
            <v>0</v>
          </cell>
          <cell r="CI70">
            <v>7380144</v>
          </cell>
          <cell r="CJ70">
            <v>0</v>
          </cell>
          <cell r="CK70">
            <v>441866</v>
          </cell>
          <cell r="CL70">
            <v>7822010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7822010</v>
          </cell>
          <cell r="CS70">
            <v>61</v>
          </cell>
          <cell r="CT70">
            <v>77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G70">
            <v>18</v>
          </cell>
          <cell r="DH70">
            <v>4.8550865681130881</v>
          </cell>
          <cell r="DI70">
            <v>0</v>
          </cell>
        </row>
        <row r="71">
          <cell r="AA71">
            <v>111</v>
          </cell>
          <cell r="AB71">
            <v>25</v>
          </cell>
          <cell r="AC71">
            <v>0</v>
          </cell>
          <cell r="AD71">
            <v>0</v>
          </cell>
          <cell r="AE71">
            <v>0</v>
          </cell>
          <cell r="AF71">
            <v>410865</v>
          </cell>
          <cell r="AG71">
            <v>0</v>
          </cell>
          <cell r="AH71">
            <v>0</v>
          </cell>
          <cell r="AI71">
            <v>410865</v>
          </cell>
          <cell r="AJ71">
            <v>0</v>
          </cell>
          <cell r="AK71">
            <v>29700</v>
          </cell>
          <cell r="AL71">
            <v>440565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440565</v>
          </cell>
          <cell r="AR71">
            <v>0</v>
          </cell>
          <cell r="AS71">
            <v>111</v>
          </cell>
          <cell r="AT71">
            <v>4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G71">
            <v>9</v>
          </cell>
          <cell r="BH71">
            <v>2.9716196942516544</v>
          </cell>
          <cell r="BI71">
            <v>0</v>
          </cell>
          <cell r="CA71">
            <v>62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S71">
            <v>62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G71">
            <v>0</v>
          </cell>
          <cell r="DH71">
            <v>0</v>
          </cell>
          <cell r="DI71">
            <v>0</v>
          </cell>
        </row>
        <row r="72">
          <cell r="AA72">
            <v>114</v>
          </cell>
          <cell r="AB72">
            <v>120</v>
          </cell>
          <cell r="AC72">
            <v>0</v>
          </cell>
          <cell r="AD72">
            <v>0</v>
          </cell>
          <cell r="AE72">
            <v>0</v>
          </cell>
          <cell r="AF72">
            <v>2211996</v>
          </cell>
          <cell r="AG72">
            <v>0</v>
          </cell>
          <cell r="AH72">
            <v>0</v>
          </cell>
          <cell r="AI72">
            <v>2211996</v>
          </cell>
          <cell r="AJ72">
            <v>0</v>
          </cell>
          <cell r="AK72">
            <v>142560</v>
          </cell>
          <cell r="AL72">
            <v>2354556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2354556</v>
          </cell>
          <cell r="AR72">
            <v>0</v>
          </cell>
          <cell r="AS72">
            <v>114</v>
          </cell>
          <cell r="AT72">
            <v>25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G72">
            <v>18</v>
          </cell>
          <cell r="BH72">
            <v>6.2125272569509171</v>
          </cell>
          <cell r="BI72">
            <v>0</v>
          </cell>
          <cell r="CA72">
            <v>63</v>
          </cell>
          <cell r="CB72">
            <v>1</v>
          </cell>
          <cell r="CC72">
            <v>0</v>
          </cell>
          <cell r="CD72">
            <v>0</v>
          </cell>
          <cell r="CE72">
            <v>0</v>
          </cell>
          <cell r="CF72">
            <v>17382</v>
          </cell>
          <cell r="CG72">
            <v>0</v>
          </cell>
          <cell r="CH72">
            <v>0</v>
          </cell>
          <cell r="CI72">
            <v>17382</v>
          </cell>
          <cell r="CJ72">
            <v>0</v>
          </cell>
          <cell r="CK72">
            <v>1188</v>
          </cell>
          <cell r="CL72">
            <v>18570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18570</v>
          </cell>
          <cell r="CS72">
            <v>63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G72">
            <v>9</v>
          </cell>
          <cell r="DH72">
            <v>0.54203675765735826</v>
          </cell>
          <cell r="DI72">
            <v>0</v>
          </cell>
        </row>
        <row r="73">
          <cell r="AA73">
            <v>117</v>
          </cell>
          <cell r="AB73">
            <v>38</v>
          </cell>
          <cell r="AC73">
            <v>0</v>
          </cell>
          <cell r="AD73">
            <v>0</v>
          </cell>
          <cell r="AE73">
            <v>0</v>
          </cell>
          <cell r="AF73">
            <v>651067</v>
          </cell>
          <cell r="AG73">
            <v>0</v>
          </cell>
          <cell r="AH73">
            <v>0</v>
          </cell>
          <cell r="AI73">
            <v>651067</v>
          </cell>
          <cell r="AJ73">
            <v>0</v>
          </cell>
          <cell r="AK73">
            <v>45144</v>
          </cell>
          <cell r="AL73">
            <v>696211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696211</v>
          </cell>
          <cell r="AR73">
            <v>0</v>
          </cell>
          <cell r="AS73">
            <v>117</v>
          </cell>
          <cell r="AT73">
            <v>9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G73">
            <v>9</v>
          </cell>
          <cell r="BH73">
            <v>7.4655820563843873</v>
          </cell>
          <cell r="BI73">
            <v>0</v>
          </cell>
          <cell r="CA73">
            <v>64</v>
          </cell>
          <cell r="CB73">
            <v>82</v>
          </cell>
          <cell r="CC73">
            <v>0</v>
          </cell>
          <cell r="CD73">
            <v>0</v>
          </cell>
          <cell r="CE73">
            <v>0</v>
          </cell>
          <cell r="CF73">
            <v>1318317</v>
          </cell>
          <cell r="CG73">
            <v>0</v>
          </cell>
          <cell r="CH73">
            <v>0</v>
          </cell>
          <cell r="CI73">
            <v>1318317</v>
          </cell>
          <cell r="CJ73">
            <v>0</v>
          </cell>
          <cell r="CK73">
            <v>97416</v>
          </cell>
          <cell r="CL73">
            <v>1415733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1415733</v>
          </cell>
          <cell r="CS73">
            <v>64</v>
          </cell>
          <cell r="CT73">
            <v>29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G73">
            <v>9</v>
          </cell>
          <cell r="DH73">
            <v>3.2199906555746365</v>
          </cell>
          <cell r="DI73">
            <v>0</v>
          </cell>
        </row>
        <row r="74">
          <cell r="AA74">
            <v>118</v>
          </cell>
          <cell r="AB74">
            <v>1</v>
          </cell>
          <cell r="AC74">
            <v>0</v>
          </cell>
          <cell r="AD74">
            <v>0</v>
          </cell>
          <cell r="AE74">
            <v>0</v>
          </cell>
          <cell r="AF74">
            <v>13728</v>
          </cell>
          <cell r="AG74">
            <v>0</v>
          </cell>
          <cell r="AH74">
            <v>0</v>
          </cell>
          <cell r="AI74">
            <v>13728</v>
          </cell>
          <cell r="AJ74">
            <v>0</v>
          </cell>
          <cell r="AK74">
            <v>1188</v>
          </cell>
          <cell r="AL74">
            <v>14916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14916</v>
          </cell>
          <cell r="AR74">
            <v>0</v>
          </cell>
          <cell r="AS74">
            <v>118</v>
          </cell>
          <cell r="AT74">
            <v>1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G74">
            <v>9</v>
          </cell>
          <cell r="BH74">
            <v>0.16754448520882917</v>
          </cell>
          <cell r="BI74">
            <v>0</v>
          </cell>
          <cell r="CA74">
            <v>65</v>
          </cell>
          <cell r="CB74">
            <v>4</v>
          </cell>
          <cell r="CC74">
            <v>0</v>
          </cell>
          <cell r="CD74">
            <v>0</v>
          </cell>
          <cell r="CE74">
            <v>0</v>
          </cell>
          <cell r="CF74">
            <v>102704</v>
          </cell>
          <cell r="CG74">
            <v>0</v>
          </cell>
          <cell r="CH74">
            <v>0</v>
          </cell>
          <cell r="CI74">
            <v>102704</v>
          </cell>
          <cell r="CJ74">
            <v>0</v>
          </cell>
          <cell r="CK74">
            <v>4752</v>
          </cell>
          <cell r="CL74">
            <v>107456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107456</v>
          </cell>
          <cell r="CS74">
            <v>65</v>
          </cell>
          <cell r="CT74">
            <v>1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G74">
            <v>9</v>
          </cell>
          <cell r="DH74">
            <v>0.31973631011815007</v>
          </cell>
          <cell r="DI74">
            <v>0</v>
          </cell>
        </row>
        <row r="75">
          <cell r="AA75">
            <v>122</v>
          </cell>
          <cell r="AB75">
            <v>27</v>
          </cell>
          <cell r="AC75">
            <v>3.9215686274509803E-2</v>
          </cell>
          <cell r="AD75">
            <v>0</v>
          </cell>
          <cell r="AE75">
            <v>0</v>
          </cell>
          <cell r="AF75">
            <v>499766</v>
          </cell>
          <cell r="AG75">
            <v>0</v>
          </cell>
          <cell r="AH75">
            <v>0</v>
          </cell>
          <cell r="AI75">
            <v>499766</v>
          </cell>
          <cell r="AJ75">
            <v>0</v>
          </cell>
          <cell r="AK75">
            <v>32030</v>
          </cell>
          <cell r="AL75">
            <v>531796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531796</v>
          </cell>
          <cell r="AR75">
            <v>0</v>
          </cell>
          <cell r="AS75">
            <v>122</v>
          </cell>
          <cell r="AT75">
            <v>12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G75">
            <v>9</v>
          </cell>
          <cell r="BH75">
            <v>1.1129149502376507</v>
          </cell>
          <cell r="BI75">
            <v>0</v>
          </cell>
          <cell r="CA75">
            <v>66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S75">
            <v>66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G75">
            <v>0</v>
          </cell>
          <cell r="DH75">
            <v>0</v>
          </cell>
          <cell r="DI75">
            <v>0</v>
          </cell>
        </row>
        <row r="76">
          <cell r="AA76">
            <v>125</v>
          </cell>
          <cell r="AB76">
            <v>21</v>
          </cell>
          <cell r="AC76">
            <v>0</v>
          </cell>
          <cell r="AD76">
            <v>0</v>
          </cell>
          <cell r="AE76">
            <v>0</v>
          </cell>
          <cell r="AF76">
            <v>426048</v>
          </cell>
          <cell r="AG76">
            <v>0</v>
          </cell>
          <cell r="AH76">
            <v>0</v>
          </cell>
          <cell r="AI76">
            <v>426048</v>
          </cell>
          <cell r="AJ76">
            <v>0</v>
          </cell>
          <cell r="AK76">
            <v>24948</v>
          </cell>
          <cell r="AL76">
            <v>450996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450996</v>
          </cell>
          <cell r="AR76">
            <v>0</v>
          </cell>
          <cell r="AS76">
            <v>125</v>
          </cell>
          <cell r="AT76">
            <v>7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G76">
            <v>9</v>
          </cell>
          <cell r="BH76">
            <v>2.3469129046704689</v>
          </cell>
          <cell r="BI76">
            <v>0</v>
          </cell>
          <cell r="CA76">
            <v>67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S76">
            <v>67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G76">
            <v>0</v>
          </cell>
          <cell r="DH76">
            <v>0</v>
          </cell>
          <cell r="DI76">
            <v>0</v>
          </cell>
        </row>
        <row r="77">
          <cell r="AA77">
            <v>127</v>
          </cell>
          <cell r="AB77">
            <v>17</v>
          </cell>
          <cell r="AC77">
            <v>0</v>
          </cell>
          <cell r="AD77">
            <v>0</v>
          </cell>
          <cell r="AE77">
            <v>0</v>
          </cell>
          <cell r="AF77">
            <v>485955</v>
          </cell>
          <cell r="AG77">
            <v>0</v>
          </cell>
          <cell r="AH77">
            <v>0</v>
          </cell>
          <cell r="AI77">
            <v>485955</v>
          </cell>
          <cell r="AJ77">
            <v>0</v>
          </cell>
          <cell r="AK77">
            <v>20196</v>
          </cell>
          <cell r="AL77">
            <v>506151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506151</v>
          </cell>
          <cell r="AR77">
            <v>0</v>
          </cell>
          <cell r="AS77">
            <v>127</v>
          </cell>
          <cell r="AT77">
            <v>5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G77">
            <v>9</v>
          </cell>
          <cell r="BH77">
            <v>5.8028199757591628</v>
          </cell>
          <cell r="BI77">
            <v>0</v>
          </cell>
          <cell r="CA77">
            <v>68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S77">
            <v>68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G77">
            <v>0</v>
          </cell>
          <cell r="DH77">
            <v>0</v>
          </cell>
          <cell r="DI77">
            <v>0</v>
          </cell>
        </row>
        <row r="78">
          <cell r="AA78">
            <v>128</v>
          </cell>
          <cell r="AB78">
            <v>398</v>
          </cell>
          <cell r="AC78">
            <v>2.0414637907988257E-2</v>
          </cell>
          <cell r="AD78">
            <v>0</v>
          </cell>
          <cell r="AE78">
            <v>0</v>
          </cell>
          <cell r="AF78">
            <v>6793198</v>
          </cell>
          <cell r="AG78">
            <v>0</v>
          </cell>
          <cell r="AH78">
            <v>0</v>
          </cell>
          <cell r="AI78">
            <v>6793198</v>
          </cell>
          <cell r="AJ78">
            <v>0</v>
          </cell>
          <cell r="AK78">
            <v>472800</v>
          </cell>
          <cell r="AL78">
            <v>7265998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7265998</v>
          </cell>
          <cell r="AR78">
            <v>0</v>
          </cell>
          <cell r="AS78">
            <v>128</v>
          </cell>
          <cell r="AT78">
            <v>110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G78">
            <v>9</v>
          </cell>
          <cell r="BH78">
            <v>4.2839749174691448</v>
          </cell>
          <cell r="BI78">
            <v>0</v>
          </cell>
          <cell r="CA78">
            <v>69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S78">
            <v>69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G78">
            <v>0</v>
          </cell>
          <cell r="DH78">
            <v>0</v>
          </cell>
          <cell r="DI78">
            <v>0</v>
          </cell>
        </row>
        <row r="79">
          <cell r="AA79">
            <v>131</v>
          </cell>
          <cell r="AB79">
            <v>5</v>
          </cell>
          <cell r="AC79">
            <v>0</v>
          </cell>
          <cell r="AD79">
            <v>0</v>
          </cell>
          <cell r="AE79">
            <v>0</v>
          </cell>
          <cell r="AF79">
            <v>113301</v>
          </cell>
          <cell r="AG79">
            <v>0</v>
          </cell>
          <cell r="AH79">
            <v>0</v>
          </cell>
          <cell r="AI79">
            <v>113301</v>
          </cell>
          <cell r="AJ79">
            <v>0</v>
          </cell>
          <cell r="AK79">
            <v>5940</v>
          </cell>
          <cell r="AL79">
            <v>119241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119241</v>
          </cell>
          <cell r="AR79">
            <v>0</v>
          </cell>
          <cell r="AS79">
            <v>131</v>
          </cell>
          <cell r="AT79">
            <v>1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G79">
            <v>9</v>
          </cell>
          <cell r="BH79">
            <v>0.1446366651312164</v>
          </cell>
          <cell r="BI79">
            <v>0</v>
          </cell>
          <cell r="CA79">
            <v>70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S79">
            <v>70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G79">
            <v>0</v>
          </cell>
          <cell r="DH79">
            <v>0</v>
          </cell>
          <cell r="DI79">
            <v>0</v>
          </cell>
        </row>
        <row r="80">
          <cell r="AA80">
            <v>133</v>
          </cell>
          <cell r="AB80">
            <v>57</v>
          </cell>
          <cell r="AC80">
            <v>7.6524938105497931E-2</v>
          </cell>
          <cell r="AD80">
            <v>0</v>
          </cell>
          <cell r="AE80">
            <v>0</v>
          </cell>
          <cell r="AF80">
            <v>881871</v>
          </cell>
          <cell r="AG80">
            <v>0</v>
          </cell>
          <cell r="AH80">
            <v>0</v>
          </cell>
          <cell r="AI80">
            <v>881871</v>
          </cell>
          <cell r="AJ80">
            <v>0</v>
          </cell>
          <cell r="AK80">
            <v>67625</v>
          </cell>
          <cell r="AL80">
            <v>949496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949496</v>
          </cell>
          <cell r="AR80">
            <v>0</v>
          </cell>
          <cell r="AS80">
            <v>133</v>
          </cell>
          <cell r="AT80">
            <v>27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G80">
            <v>9</v>
          </cell>
          <cell r="BH80">
            <v>3.8436197771899203</v>
          </cell>
          <cell r="BI80">
            <v>0</v>
          </cell>
          <cell r="CA80">
            <v>71</v>
          </cell>
          <cell r="CB80">
            <v>15</v>
          </cell>
          <cell r="CC80">
            <v>4.1663737880683602E-2</v>
          </cell>
          <cell r="CD80">
            <v>0</v>
          </cell>
          <cell r="CE80">
            <v>0</v>
          </cell>
          <cell r="CF80">
            <v>282648</v>
          </cell>
          <cell r="CG80">
            <v>0</v>
          </cell>
          <cell r="CH80">
            <v>0</v>
          </cell>
          <cell r="CI80">
            <v>282648</v>
          </cell>
          <cell r="CJ80">
            <v>0</v>
          </cell>
          <cell r="CK80">
            <v>17771</v>
          </cell>
          <cell r="CL80">
            <v>300419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300419</v>
          </cell>
          <cell r="CS80">
            <v>71</v>
          </cell>
          <cell r="CT80">
            <v>9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G80">
            <v>9</v>
          </cell>
          <cell r="DH80">
            <v>0.41931171317041543</v>
          </cell>
          <cell r="DI80">
            <v>0</v>
          </cell>
        </row>
        <row r="81">
          <cell r="AA81">
            <v>135</v>
          </cell>
          <cell r="AB81">
            <v>2</v>
          </cell>
          <cell r="AC81">
            <v>0</v>
          </cell>
          <cell r="AD81">
            <v>0</v>
          </cell>
          <cell r="AE81">
            <v>0</v>
          </cell>
          <cell r="AF81">
            <v>49644</v>
          </cell>
          <cell r="AG81">
            <v>0</v>
          </cell>
          <cell r="AH81">
            <v>0</v>
          </cell>
          <cell r="AI81">
            <v>49644</v>
          </cell>
          <cell r="AJ81">
            <v>0</v>
          </cell>
          <cell r="AK81">
            <v>2376</v>
          </cell>
          <cell r="AL81">
            <v>52020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52020</v>
          </cell>
          <cell r="AR81">
            <v>0</v>
          </cell>
          <cell r="AS81">
            <v>135</v>
          </cell>
          <cell r="AT81">
            <v>1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G81">
            <v>9</v>
          </cell>
          <cell r="BH81">
            <v>1.2236733014125927</v>
          </cell>
          <cell r="BI81">
            <v>0</v>
          </cell>
          <cell r="CA81">
            <v>72</v>
          </cell>
          <cell r="CB81">
            <v>7</v>
          </cell>
          <cell r="CC81">
            <v>3.9920159680638719E-3</v>
          </cell>
          <cell r="CD81">
            <v>0</v>
          </cell>
          <cell r="CE81">
            <v>0</v>
          </cell>
          <cell r="CF81">
            <v>155008</v>
          </cell>
          <cell r="CG81">
            <v>0</v>
          </cell>
          <cell r="CH81">
            <v>0</v>
          </cell>
          <cell r="CI81">
            <v>155008</v>
          </cell>
          <cell r="CJ81">
            <v>0</v>
          </cell>
          <cell r="CK81">
            <v>8312</v>
          </cell>
          <cell r="CL81">
            <v>163320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163320</v>
          </cell>
          <cell r="CS81">
            <v>72</v>
          </cell>
          <cell r="CT81">
            <v>2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G81">
            <v>9</v>
          </cell>
          <cell r="DH81">
            <v>0.25457419752686034</v>
          </cell>
          <cell r="DI81">
            <v>0</v>
          </cell>
        </row>
        <row r="82">
          <cell r="AA82">
            <v>136</v>
          </cell>
          <cell r="AB82">
            <v>10</v>
          </cell>
          <cell r="AC82">
            <v>1.1123470522803115E-2</v>
          </cell>
          <cell r="AD82">
            <v>0</v>
          </cell>
          <cell r="AE82">
            <v>0</v>
          </cell>
          <cell r="AF82">
            <v>195240</v>
          </cell>
          <cell r="AG82">
            <v>0</v>
          </cell>
          <cell r="AH82">
            <v>0</v>
          </cell>
          <cell r="AI82">
            <v>195240</v>
          </cell>
          <cell r="AJ82">
            <v>0</v>
          </cell>
          <cell r="AK82">
            <v>11865</v>
          </cell>
          <cell r="AL82">
            <v>207105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207105</v>
          </cell>
          <cell r="AR82">
            <v>0</v>
          </cell>
          <cell r="AS82">
            <v>136</v>
          </cell>
          <cell r="AT82">
            <v>2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G82">
            <v>9</v>
          </cell>
          <cell r="BH82">
            <v>0.41553187752513854</v>
          </cell>
          <cell r="BI82">
            <v>0</v>
          </cell>
          <cell r="CA82">
            <v>73</v>
          </cell>
          <cell r="CB82">
            <v>27</v>
          </cell>
          <cell r="CC82">
            <v>0.1312063053086365</v>
          </cell>
          <cell r="CD82">
            <v>0</v>
          </cell>
          <cell r="CE82">
            <v>0</v>
          </cell>
          <cell r="CF82">
            <v>836143</v>
          </cell>
          <cell r="CG82">
            <v>0</v>
          </cell>
          <cell r="CH82">
            <v>0</v>
          </cell>
          <cell r="CI82">
            <v>836143</v>
          </cell>
          <cell r="CJ82">
            <v>0</v>
          </cell>
          <cell r="CK82">
            <v>31924</v>
          </cell>
          <cell r="CL82">
            <v>868067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868067</v>
          </cell>
          <cell r="CS82">
            <v>73</v>
          </cell>
          <cell r="CT82">
            <v>13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G82">
            <v>9</v>
          </cell>
          <cell r="DH82">
            <v>1.1705761257441059</v>
          </cell>
          <cell r="DI82">
            <v>0</v>
          </cell>
        </row>
        <row r="83">
          <cell r="AA83">
            <v>137</v>
          </cell>
          <cell r="AB83">
            <v>643</v>
          </cell>
          <cell r="AC83">
            <v>1.5604681404421327E-2</v>
          </cell>
          <cell r="AD83">
            <v>0</v>
          </cell>
          <cell r="AE83">
            <v>0</v>
          </cell>
          <cell r="AF83">
            <v>13108767</v>
          </cell>
          <cell r="AG83">
            <v>0</v>
          </cell>
          <cell r="AH83">
            <v>0</v>
          </cell>
          <cell r="AI83">
            <v>13108767</v>
          </cell>
          <cell r="AJ83">
            <v>0</v>
          </cell>
          <cell r="AK83">
            <v>763864</v>
          </cell>
          <cell r="AL83">
            <v>13872631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13872631</v>
          </cell>
          <cell r="AR83">
            <v>0</v>
          </cell>
          <cell r="AS83">
            <v>137</v>
          </cell>
          <cell r="AT83">
            <v>159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G83">
            <v>18</v>
          </cell>
          <cell r="BH83">
            <v>10.492736217608863</v>
          </cell>
          <cell r="BI83">
            <v>0</v>
          </cell>
          <cell r="CA83">
            <v>74</v>
          </cell>
          <cell r="CB83">
            <v>4</v>
          </cell>
          <cell r="CC83">
            <v>0</v>
          </cell>
          <cell r="CD83">
            <v>0</v>
          </cell>
          <cell r="CE83">
            <v>0</v>
          </cell>
          <cell r="CF83">
            <v>91538</v>
          </cell>
          <cell r="CG83">
            <v>0</v>
          </cell>
          <cell r="CH83">
            <v>0</v>
          </cell>
          <cell r="CI83">
            <v>91538</v>
          </cell>
          <cell r="CJ83">
            <v>0</v>
          </cell>
          <cell r="CK83">
            <v>4752</v>
          </cell>
          <cell r="CL83">
            <v>96290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96290</v>
          </cell>
          <cell r="CS83">
            <v>74</v>
          </cell>
          <cell r="CT83">
            <v>1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G83">
            <v>9</v>
          </cell>
          <cell r="DH83">
            <v>1.2969870336321114</v>
          </cell>
          <cell r="DI83">
            <v>0</v>
          </cell>
        </row>
        <row r="84">
          <cell r="AA84">
            <v>138</v>
          </cell>
          <cell r="AB84">
            <v>13</v>
          </cell>
          <cell r="AC84">
            <v>2.89210233592881E-2</v>
          </cell>
          <cell r="AD84">
            <v>0</v>
          </cell>
          <cell r="AE84">
            <v>0</v>
          </cell>
          <cell r="AF84">
            <v>265369</v>
          </cell>
          <cell r="AG84">
            <v>0</v>
          </cell>
          <cell r="AH84">
            <v>0</v>
          </cell>
          <cell r="AI84">
            <v>265369</v>
          </cell>
          <cell r="AJ84">
            <v>0</v>
          </cell>
          <cell r="AK84">
            <v>15405</v>
          </cell>
          <cell r="AL84">
            <v>280774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280774</v>
          </cell>
          <cell r="AR84">
            <v>0</v>
          </cell>
          <cell r="AS84">
            <v>138</v>
          </cell>
          <cell r="AT84">
            <v>3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G84">
            <v>9</v>
          </cell>
          <cell r="BH84">
            <v>1.3634809410545927</v>
          </cell>
          <cell r="BI84">
            <v>0</v>
          </cell>
          <cell r="CA84">
            <v>75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S84">
            <v>75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G84">
            <v>0</v>
          </cell>
          <cell r="DH84">
            <v>0</v>
          </cell>
          <cell r="DI84">
            <v>0</v>
          </cell>
        </row>
        <row r="85">
          <cell r="AA85">
            <v>139</v>
          </cell>
          <cell r="AB85">
            <v>3</v>
          </cell>
          <cell r="AC85">
            <v>0</v>
          </cell>
          <cell r="AD85">
            <v>0</v>
          </cell>
          <cell r="AE85">
            <v>0</v>
          </cell>
          <cell r="AF85">
            <v>52098</v>
          </cell>
          <cell r="AG85">
            <v>0</v>
          </cell>
          <cell r="AH85">
            <v>0</v>
          </cell>
          <cell r="AI85">
            <v>52098</v>
          </cell>
          <cell r="AJ85">
            <v>0</v>
          </cell>
          <cell r="AK85">
            <v>3564</v>
          </cell>
          <cell r="AL85">
            <v>55662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55662</v>
          </cell>
          <cell r="AR85">
            <v>0</v>
          </cell>
          <cell r="AS85">
            <v>139</v>
          </cell>
          <cell r="AT85">
            <v>1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G85">
            <v>9</v>
          </cell>
          <cell r="BH85">
            <v>7.087964234880699E-2</v>
          </cell>
          <cell r="BI85">
            <v>0</v>
          </cell>
          <cell r="CA85">
            <v>76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S85">
            <v>76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G85">
            <v>0</v>
          </cell>
          <cell r="DH85">
            <v>0</v>
          </cell>
          <cell r="DI85">
            <v>0</v>
          </cell>
        </row>
        <row r="86">
          <cell r="AA86">
            <v>141</v>
          </cell>
          <cell r="AB86">
            <v>210</v>
          </cell>
          <cell r="AC86">
            <v>0</v>
          </cell>
          <cell r="AD86">
            <v>0</v>
          </cell>
          <cell r="AE86">
            <v>0</v>
          </cell>
          <cell r="AF86">
            <v>4280274</v>
          </cell>
          <cell r="AG86">
            <v>0</v>
          </cell>
          <cell r="AH86">
            <v>0</v>
          </cell>
          <cell r="AI86">
            <v>4280274</v>
          </cell>
          <cell r="AJ86">
            <v>0</v>
          </cell>
          <cell r="AK86">
            <v>249480</v>
          </cell>
          <cell r="AL86">
            <v>4529754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4529754</v>
          </cell>
          <cell r="AR86">
            <v>0</v>
          </cell>
          <cell r="AS86">
            <v>141</v>
          </cell>
          <cell r="AT86">
            <v>86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G86">
            <v>9</v>
          </cell>
          <cell r="BH86">
            <v>7.4321817478636421</v>
          </cell>
          <cell r="BI86">
            <v>0</v>
          </cell>
          <cell r="CA86">
            <v>77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S86">
            <v>77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G86">
            <v>0</v>
          </cell>
          <cell r="DH86">
            <v>0</v>
          </cell>
          <cell r="DI86">
            <v>0</v>
          </cell>
        </row>
        <row r="87">
          <cell r="AA87">
            <v>142</v>
          </cell>
          <cell r="AB87">
            <v>10</v>
          </cell>
          <cell r="AC87">
            <v>0</v>
          </cell>
          <cell r="AD87">
            <v>0</v>
          </cell>
          <cell r="AE87">
            <v>0</v>
          </cell>
          <cell r="AF87">
            <v>292120</v>
          </cell>
          <cell r="AG87">
            <v>0</v>
          </cell>
          <cell r="AH87">
            <v>0</v>
          </cell>
          <cell r="AI87">
            <v>292120</v>
          </cell>
          <cell r="AJ87">
            <v>0</v>
          </cell>
          <cell r="AK87">
            <v>11880</v>
          </cell>
          <cell r="AL87">
            <v>304000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304000</v>
          </cell>
          <cell r="AR87">
            <v>0</v>
          </cell>
          <cell r="AS87">
            <v>142</v>
          </cell>
          <cell r="AT87">
            <v>4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G87">
            <v>9</v>
          </cell>
          <cell r="BH87">
            <v>1.3093122553418757</v>
          </cell>
          <cell r="BI87">
            <v>0</v>
          </cell>
          <cell r="CA87">
            <v>78</v>
          </cell>
          <cell r="CB87">
            <v>2</v>
          </cell>
          <cell r="CC87">
            <v>0</v>
          </cell>
          <cell r="CD87">
            <v>0</v>
          </cell>
          <cell r="CE87">
            <v>0</v>
          </cell>
          <cell r="CF87">
            <v>51686</v>
          </cell>
          <cell r="CG87">
            <v>0</v>
          </cell>
          <cell r="CH87">
            <v>0</v>
          </cell>
          <cell r="CI87">
            <v>51686</v>
          </cell>
          <cell r="CJ87">
            <v>0</v>
          </cell>
          <cell r="CK87">
            <v>2376</v>
          </cell>
          <cell r="CL87">
            <v>54062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54062</v>
          </cell>
          <cell r="CS87">
            <v>78</v>
          </cell>
          <cell r="CT87">
            <v>1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G87">
            <v>9</v>
          </cell>
          <cell r="DH87">
            <v>0.37107871936129028</v>
          </cell>
          <cell r="DI87">
            <v>0</v>
          </cell>
        </row>
        <row r="88">
          <cell r="AA88">
            <v>145</v>
          </cell>
          <cell r="AB88">
            <v>15</v>
          </cell>
          <cell r="AC88">
            <v>0</v>
          </cell>
          <cell r="AD88">
            <v>0</v>
          </cell>
          <cell r="AE88">
            <v>0</v>
          </cell>
          <cell r="AF88">
            <v>218849</v>
          </cell>
          <cell r="AG88">
            <v>0</v>
          </cell>
          <cell r="AH88">
            <v>0</v>
          </cell>
          <cell r="AI88">
            <v>218849</v>
          </cell>
          <cell r="AJ88">
            <v>0</v>
          </cell>
          <cell r="AK88">
            <v>17820</v>
          </cell>
          <cell r="AL88">
            <v>236669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236669</v>
          </cell>
          <cell r="AR88">
            <v>0</v>
          </cell>
          <cell r="AS88">
            <v>145</v>
          </cell>
          <cell r="AT88">
            <v>7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G88">
            <v>9</v>
          </cell>
          <cell r="BH88">
            <v>1.2902508670661046</v>
          </cell>
          <cell r="BI88">
            <v>0</v>
          </cell>
          <cell r="CA88">
            <v>79</v>
          </cell>
          <cell r="CB88">
            <v>233</v>
          </cell>
          <cell r="CC88">
            <v>0.11618257261410787</v>
          </cell>
          <cell r="CD88">
            <v>0</v>
          </cell>
          <cell r="CE88">
            <v>0</v>
          </cell>
          <cell r="CF88">
            <v>3560422</v>
          </cell>
          <cell r="CG88">
            <v>0</v>
          </cell>
          <cell r="CH88">
            <v>0</v>
          </cell>
          <cell r="CI88">
            <v>3560422</v>
          </cell>
          <cell r="CJ88">
            <v>0</v>
          </cell>
          <cell r="CK88">
            <v>276664</v>
          </cell>
          <cell r="CL88">
            <v>3837086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3837086</v>
          </cell>
          <cell r="CS88">
            <v>79</v>
          </cell>
          <cell r="CT88">
            <v>50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G88">
            <v>9</v>
          </cell>
          <cell r="DH88">
            <v>6.0436139386519354</v>
          </cell>
          <cell r="DI88">
            <v>0</v>
          </cell>
        </row>
        <row r="89">
          <cell r="AA89">
            <v>149</v>
          </cell>
          <cell r="AB89">
            <v>2075</v>
          </cell>
          <cell r="AC89">
            <v>2.4564015501349252E-2</v>
          </cell>
          <cell r="AD89">
            <v>0</v>
          </cell>
          <cell r="AE89">
            <v>0</v>
          </cell>
          <cell r="AF89">
            <v>42564182</v>
          </cell>
          <cell r="AG89">
            <v>0</v>
          </cell>
          <cell r="AH89">
            <v>0</v>
          </cell>
          <cell r="AI89">
            <v>42564182</v>
          </cell>
          <cell r="AJ89">
            <v>0</v>
          </cell>
          <cell r="AK89">
            <v>2465071</v>
          </cell>
          <cell r="AL89">
            <v>45029253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45029253</v>
          </cell>
          <cell r="AR89">
            <v>0</v>
          </cell>
          <cell r="AS89">
            <v>149</v>
          </cell>
          <cell r="AT89">
            <v>299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G89">
            <v>18</v>
          </cell>
          <cell r="BH89">
            <v>12.452134767276673</v>
          </cell>
          <cell r="BI89">
            <v>0</v>
          </cell>
          <cell r="CA89">
            <v>80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S89">
            <v>80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G89">
            <v>0</v>
          </cell>
          <cell r="DH89">
            <v>0</v>
          </cell>
          <cell r="DI89">
            <v>0</v>
          </cell>
        </row>
        <row r="90">
          <cell r="AA90">
            <v>150</v>
          </cell>
          <cell r="AB90">
            <v>2</v>
          </cell>
          <cell r="AC90">
            <v>0</v>
          </cell>
          <cell r="AD90">
            <v>0</v>
          </cell>
          <cell r="AE90">
            <v>0</v>
          </cell>
          <cell r="AF90">
            <v>39984</v>
          </cell>
          <cell r="AG90">
            <v>0</v>
          </cell>
          <cell r="AH90">
            <v>0</v>
          </cell>
          <cell r="AI90">
            <v>39984</v>
          </cell>
          <cell r="AJ90">
            <v>0</v>
          </cell>
          <cell r="AK90">
            <v>2376</v>
          </cell>
          <cell r="AL90">
            <v>42360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42360</v>
          </cell>
          <cell r="AR90">
            <v>0</v>
          </cell>
          <cell r="AS90">
            <v>150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G90">
            <v>9</v>
          </cell>
          <cell r="BH90">
            <v>0.24281115667528505</v>
          </cell>
          <cell r="BI90">
            <v>0</v>
          </cell>
          <cell r="CA90">
            <v>81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S90">
            <v>81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G90">
            <v>0</v>
          </cell>
          <cell r="DH90">
            <v>0</v>
          </cell>
          <cell r="DI90">
            <v>0</v>
          </cell>
        </row>
        <row r="91">
          <cell r="AA91">
            <v>151</v>
          </cell>
          <cell r="AB91">
            <v>43</v>
          </cell>
          <cell r="AC91">
            <v>0</v>
          </cell>
          <cell r="AD91">
            <v>0</v>
          </cell>
          <cell r="AE91">
            <v>0</v>
          </cell>
          <cell r="AF91">
            <v>877203</v>
          </cell>
          <cell r="AG91">
            <v>0</v>
          </cell>
          <cell r="AH91">
            <v>0</v>
          </cell>
          <cell r="AI91">
            <v>877203</v>
          </cell>
          <cell r="AJ91">
            <v>0</v>
          </cell>
          <cell r="AK91">
            <v>51084</v>
          </cell>
          <cell r="AL91">
            <v>928287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928287</v>
          </cell>
          <cell r="AR91">
            <v>0</v>
          </cell>
          <cell r="AS91">
            <v>151</v>
          </cell>
          <cell r="AT91">
            <v>16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G91">
            <v>9</v>
          </cell>
          <cell r="BH91">
            <v>3.2518401609165748</v>
          </cell>
          <cell r="BI91">
            <v>0</v>
          </cell>
          <cell r="CA91">
            <v>82</v>
          </cell>
          <cell r="CB91">
            <v>13</v>
          </cell>
          <cell r="CC91">
            <v>7.8431372549019607E-2</v>
          </cell>
          <cell r="CD91">
            <v>0</v>
          </cell>
          <cell r="CE91">
            <v>0</v>
          </cell>
          <cell r="CF91">
            <v>261767</v>
          </cell>
          <cell r="CG91">
            <v>0</v>
          </cell>
          <cell r="CH91">
            <v>0</v>
          </cell>
          <cell r="CI91">
            <v>261767</v>
          </cell>
          <cell r="CJ91">
            <v>0</v>
          </cell>
          <cell r="CK91">
            <v>15352</v>
          </cell>
          <cell r="CL91">
            <v>277119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277119</v>
          </cell>
          <cell r="CS91">
            <v>82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G91">
            <v>9</v>
          </cell>
          <cell r="DH91">
            <v>0.5028543869594877</v>
          </cell>
          <cell r="DI91">
            <v>0</v>
          </cell>
        </row>
        <row r="92">
          <cell r="AA92">
            <v>153</v>
          </cell>
          <cell r="AB92">
            <v>84</v>
          </cell>
          <cell r="AC92">
            <v>0</v>
          </cell>
          <cell r="AD92">
            <v>0</v>
          </cell>
          <cell r="AE92">
            <v>0</v>
          </cell>
          <cell r="AF92">
            <v>1327018</v>
          </cell>
          <cell r="AG92">
            <v>0</v>
          </cell>
          <cell r="AH92">
            <v>0</v>
          </cell>
          <cell r="AI92">
            <v>1327018</v>
          </cell>
          <cell r="AJ92">
            <v>0</v>
          </cell>
          <cell r="AK92">
            <v>99792</v>
          </cell>
          <cell r="AL92">
            <v>1426810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1426810</v>
          </cell>
          <cell r="AR92">
            <v>0</v>
          </cell>
          <cell r="AS92">
            <v>153</v>
          </cell>
          <cell r="AT92">
            <v>13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G92">
            <v>9</v>
          </cell>
          <cell r="BH92">
            <v>1.1920889298086512</v>
          </cell>
          <cell r="BI92">
            <v>0</v>
          </cell>
          <cell r="CA92">
            <v>83</v>
          </cell>
          <cell r="CB92">
            <v>11</v>
          </cell>
          <cell r="CC92">
            <v>0</v>
          </cell>
          <cell r="CD92">
            <v>0</v>
          </cell>
          <cell r="CE92">
            <v>0</v>
          </cell>
          <cell r="CF92">
            <v>217945</v>
          </cell>
          <cell r="CG92">
            <v>0</v>
          </cell>
          <cell r="CH92">
            <v>0</v>
          </cell>
          <cell r="CI92">
            <v>217945</v>
          </cell>
          <cell r="CJ92">
            <v>0</v>
          </cell>
          <cell r="CK92">
            <v>13068</v>
          </cell>
          <cell r="CL92">
            <v>231013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231013</v>
          </cell>
          <cell r="CS92">
            <v>83</v>
          </cell>
          <cell r="CT92">
            <v>3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G92">
            <v>9</v>
          </cell>
          <cell r="DH92">
            <v>0.64593969340280477</v>
          </cell>
          <cell r="DI92">
            <v>0</v>
          </cell>
        </row>
        <row r="93">
          <cell r="AA93">
            <v>155</v>
          </cell>
          <cell r="AB93">
            <v>3</v>
          </cell>
          <cell r="AC93">
            <v>0</v>
          </cell>
          <cell r="AD93">
            <v>0</v>
          </cell>
          <cell r="AE93">
            <v>0</v>
          </cell>
          <cell r="AF93">
            <v>80840</v>
          </cell>
          <cell r="AG93">
            <v>0</v>
          </cell>
          <cell r="AH93">
            <v>0</v>
          </cell>
          <cell r="AI93">
            <v>80840</v>
          </cell>
          <cell r="AJ93">
            <v>0</v>
          </cell>
          <cell r="AK93">
            <v>3564</v>
          </cell>
          <cell r="AL93">
            <v>84404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84404</v>
          </cell>
          <cell r="AR93">
            <v>0</v>
          </cell>
          <cell r="AS93">
            <v>155</v>
          </cell>
          <cell r="AT93">
            <v>1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G93">
            <v>9</v>
          </cell>
          <cell r="BH93">
            <v>4.3629734082922277E-2</v>
          </cell>
          <cell r="BI93">
            <v>0</v>
          </cell>
          <cell r="CA93">
            <v>84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S93">
            <v>84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G93">
            <v>0</v>
          </cell>
          <cell r="DH93">
            <v>0</v>
          </cell>
          <cell r="DI93">
            <v>0</v>
          </cell>
        </row>
        <row r="94">
          <cell r="AA94">
            <v>158</v>
          </cell>
          <cell r="AB94">
            <v>42</v>
          </cell>
          <cell r="AC94">
            <v>0</v>
          </cell>
          <cell r="AD94">
            <v>0</v>
          </cell>
          <cell r="AE94">
            <v>0</v>
          </cell>
          <cell r="AF94">
            <v>785400</v>
          </cell>
          <cell r="AG94">
            <v>0</v>
          </cell>
          <cell r="AH94">
            <v>0</v>
          </cell>
          <cell r="AI94">
            <v>785400</v>
          </cell>
          <cell r="AJ94">
            <v>0</v>
          </cell>
          <cell r="AK94">
            <v>49896</v>
          </cell>
          <cell r="AL94">
            <v>835296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835296</v>
          </cell>
          <cell r="AR94">
            <v>0</v>
          </cell>
          <cell r="AS94">
            <v>158</v>
          </cell>
          <cell r="AT94">
            <v>12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G94">
            <v>9</v>
          </cell>
          <cell r="BH94">
            <v>2.5896578949489992</v>
          </cell>
          <cell r="BI94">
            <v>0</v>
          </cell>
          <cell r="CA94">
            <v>85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S94">
            <v>85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G94">
            <v>0</v>
          </cell>
          <cell r="DH94">
            <v>0</v>
          </cell>
          <cell r="DI94">
            <v>0</v>
          </cell>
        </row>
        <row r="95">
          <cell r="AA95">
            <v>159</v>
          </cell>
          <cell r="AB95">
            <v>10</v>
          </cell>
          <cell r="AC95">
            <v>0</v>
          </cell>
          <cell r="AD95">
            <v>0</v>
          </cell>
          <cell r="AE95">
            <v>0</v>
          </cell>
          <cell r="AF95">
            <v>164836</v>
          </cell>
          <cell r="AG95">
            <v>0</v>
          </cell>
          <cell r="AH95">
            <v>0</v>
          </cell>
          <cell r="AI95">
            <v>164836</v>
          </cell>
          <cell r="AJ95">
            <v>0</v>
          </cell>
          <cell r="AK95">
            <v>11880</v>
          </cell>
          <cell r="AL95">
            <v>176716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176716</v>
          </cell>
          <cell r="AR95">
            <v>0</v>
          </cell>
          <cell r="AS95">
            <v>159</v>
          </cell>
          <cell r="AT95">
            <v>2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G95">
            <v>9</v>
          </cell>
          <cell r="BH95">
            <v>0.3236114800915702</v>
          </cell>
          <cell r="BI95">
            <v>0</v>
          </cell>
          <cell r="CA95">
            <v>86</v>
          </cell>
          <cell r="CB95">
            <v>127</v>
          </cell>
          <cell r="CC95">
            <v>0</v>
          </cell>
          <cell r="CD95">
            <v>0</v>
          </cell>
          <cell r="CE95">
            <v>0</v>
          </cell>
          <cell r="CF95">
            <v>1909148</v>
          </cell>
          <cell r="CG95">
            <v>0</v>
          </cell>
          <cell r="CH95">
            <v>0</v>
          </cell>
          <cell r="CI95">
            <v>1909148</v>
          </cell>
          <cell r="CJ95">
            <v>0</v>
          </cell>
          <cell r="CK95">
            <v>150876</v>
          </cell>
          <cell r="CL95">
            <v>2060024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2060024</v>
          </cell>
          <cell r="CS95">
            <v>86</v>
          </cell>
          <cell r="CT95">
            <v>27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G95">
            <v>9</v>
          </cell>
          <cell r="DH95">
            <v>6.875401231301506</v>
          </cell>
          <cell r="DI95">
            <v>0</v>
          </cell>
        </row>
        <row r="96">
          <cell r="AA96">
            <v>160</v>
          </cell>
          <cell r="AB96">
            <v>2377</v>
          </cell>
          <cell r="AC96">
            <v>4.8230770602334605</v>
          </cell>
          <cell r="AD96">
            <v>0</v>
          </cell>
          <cell r="AE96">
            <v>0</v>
          </cell>
          <cell r="AF96">
            <v>45148530</v>
          </cell>
          <cell r="AG96">
            <v>0</v>
          </cell>
          <cell r="AH96">
            <v>0</v>
          </cell>
          <cell r="AI96">
            <v>45148530</v>
          </cell>
          <cell r="AJ96">
            <v>0</v>
          </cell>
          <cell r="AK96">
            <v>2818065</v>
          </cell>
          <cell r="AL96">
            <v>47966595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47966595</v>
          </cell>
          <cell r="AR96">
            <v>0</v>
          </cell>
          <cell r="AS96">
            <v>160</v>
          </cell>
          <cell r="AT96">
            <v>446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G96">
            <v>14.57</v>
          </cell>
          <cell r="BH96">
            <v>13.335324703492505</v>
          </cell>
          <cell r="BI96">
            <v>0</v>
          </cell>
          <cell r="CA96">
            <v>87</v>
          </cell>
          <cell r="CB96">
            <v>22</v>
          </cell>
          <cell r="CC96">
            <v>3.9011703511053317E-3</v>
          </cell>
          <cell r="CD96">
            <v>0</v>
          </cell>
          <cell r="CE96">
            <v>0</v>
          </cell>
          <cell r="CF96">
            <v>437102</v>
          </cell>
          <cell r="CG96">
            <v>0</v>
          </cell>
          <cell r="CH96">
            <v>0</v>
          </cell>
          <cell r="CI96">
            <v>437102</v>
          </cell>
          <cell r="CJ96">
            <v>0</v>
          </cell>
          <cell r="CK96">
            <v>26131</v>
          </cell>
          <cell r="CL96">
            <v>463233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463233</v>
          </cell>
          <cell r="CS96">
            <v>87</v>
          </cell>
          <cell r="CT96">
            <v>6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G96">
            <v>9</v>
          </cell>
          <cell r="DH96">
            <v>0.93536462655597241</v>
          </cell>
          <cell r="DI96">
            <v>0</v>
          </cell>
        </row>
        <row r="97">
          <cell r="AA97">
            <v>161</v>
          </cell>
          <cell r="AB97">
            <v>38</v>
          </cell>
          <cell r="AC97">
            <v>0</v>
          </cell>
          <cell r="AD97">
            <v>0</v>
          </cell>
          <cell r="AE97">
            <v>0</v>
          </cell>
          <cell r="AF97">
            <v>768001</v>
          </cell>
          <cell r="AG97">
            <v>0</v>
          </cell>
          <cell r="AH97">
            <v>0</v>
          </cell>
          <cell r="AI97">
            <v>768001</v>
          </cell>
          <cell r="AJ97">
            <v>0</v>
          </cell>
          <cell r="AK97">
            <v>45144</v>
          </cell>
          <cell r="AL97">
            <v>813145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813145</v>
          </cell>
          <cell r="AR97">
            <v>0</v>
          </cell>
          <cell r="AS97">
            <v>161</v>
          </cell>
          <cell r="AT97">
            <v>6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G97">
            <v>9</v>
          </cell>
          <cell r="BH97">
            <v>1.6324614476345252</v>
          </cell>
          <cell r="BI97">
            <v>0</v>
          </cell>
          <cell r="CA97">
            <v>88</v>
          </cell>
          <cell r="CB97">
            <v>21</v>
          </cell>
          <cell r="CC97">
            <v>0.15511227897153229</v>
          </cell>
          <cell r="CD97">
            <v>0</v>
          </cell>
          <cell r="CE97">
            <v>0</v>
          </cell>
          <cell r="CF97">
            <v>413035</v>
          </cell>
          <cell r="CG97">
            <v>0</v>
          </cell>
          <cell r="CH97">
            <v>0</v>
          </cell>
          <cell r="CI97">
            <v>413035</v>
          </cell>
          <cell r="CJ97">
            <v>0</v>
          </cell>
          <cell r="CK97">
            <v>24762</v>
          </cell>
          <cell r="CL97">
            <v>437797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437797</v>
          </cell>
          <cell r="CS97">
            <v>88</v>
          </cell>
          <cell r="CT97">
            <v>1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G97">
            <v>9</v>
          </cell>
          <cell r="DH97">
            <v>0.69238568634368813</v>
          </cell>
          <cell r="DI97">
            <v>0</v>
          </cell>
        </row>
        <row r="98">
          <cell r="AA98">
            <v>162</v>
          </cell>
          <cell r="AB98">
            <v>22</v>
          </cell>
          <cell r="AC98">
            <v>0</v>
          </cell>
          <cell r="AD98">
            <v>0</v>
          </cell>
          <cell r="AE98">
            <v>0</v>
          </cell>
          <cell r="AF98">
            <v>344014</v>
          </cell>
          <cell r="AG98">
            <v>0</v>
          </cell>
          <cell r="AH98">
            <v>0</v>
          </cell>
          <cell r="AI98">
            <v>344014</v>
          </cell>
          <cell r="AJ98">
            <v>0</v>
          </cell>
          <cell r="AK98">
            <v>26136</v>
          </cell>
          <cell r="AL98">
            <v>370150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370150</v>
          </cell>
          <cell r="AR98">
            <v>0</v>
          </cell>
          <cell r="AS98">
            <v>162</v>
          </cell>
          <cell r="AT98">
            <v>4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G98">
            <v>9</v>
          </cell>
          <cell r="BH98">
            <v>1.2706194956334012</v>
          </cell>
          <cell r="BI98">
            <v>0</v>
          </cell>
          <cell r="CA98">
            <v>89</v>
          </cell>
          <cell r="CB98">
            <v>30</v>
          </cell>
          <cell r="CC98">
            <v>0</v>
          </cell>
          <cell r="CD98">
            <v>0</v>
          </cell>
          <cell r="CE98">
            <v>0</v>
          </cell>
          <cell r="CF98">
            <v>1072830</v>
          </cell>
          <cell r="CG98">
            <v>0</v>
          </cell>
          <cell r="CH98">
            <v>0</v>
          </cell>
          <cell r="CI98">
            <v>1072830</v>
          </cell>
          <cell r="CJ98">
            <v>0</v>
          </cell>
          <cell r="CK98">
            <v>35640</v>
          </cell>
          <cell r="CL98">
            <v>1108470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1108470</v>
          </cell>
          <cell r="CS98">
            <v>89</v>
          </cell>
          <cell r="CT98">
            <v>4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G98">
            <v>9</v>
          </cell>
          <cell r="DH98">
            <v>6.7174308807189442</v>
          </cell>
          <cell r="DI98">
            <v>0</v>
          </cell>
        </row>
        <row r="99">
          <cell r="AA99">
            <v>163</v>
          </cell>
          <cell r="AB99">
            <v>2037</v>
          </cell>
          <cell r="AC99">
            <v>41.334812674029415</v>
          </cell>
          <cell r="AD99">
            <v>0</v>
          </cell>
          <cell r="AE99">
            <v>0</v>
          </cell>
          <cell r="AF99">
            <v>36809940</v>
          </cell>
          <cell r="AG99">
            <v>0</v>
          </cell>
          <cell r="AH99">
            <v>0</v>
          </cell>
          <cell r="AI99">
            <v>36809940</v>
          </cell>
          <cell r="AJ99">
            <v>0</v>
          </cell>
          <cell r="AK99">
            <v>2371415</v>
          </cell>
          <cell r="AL99">
            <v>39181355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39181355</v>
          </cell>
          <cell r="AR99">
            <v>0</v>
          </cell>
          <cell r="AS99">
            <v>163</v>
          </cell>
          <cell r="AT99">
            <v>887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G99">
            <v>18</v>
          </cell>
          <cell r="BH99">
            <v>9.5688734990315538</v>
          </cell>
          <cell r="BI99">
            <v>0</v>
          </cell>
          <cell r="CA99">
            <v>90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S99">
            <v>90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G99">
            <v>0</v>
          </cell>
          <cell r="DH99">
            <v>0</v>
          </cell>
          <cell r="DI99">
            <v>0</v>
          </cell>
        </row>
        <row r="100">
          <cell r="AA100">
            <v>164</v>
          </cell>
          <cell r="AB100">
            <v>12</v>
          </cell>
          <cell r="AC100">
            <v>2.2900763358778626E-2</v>
          </cell>
          <cell r="AD100">
            <v>0</v>
          </cell>
          <cell r="AE100">
            <v>0</v>
          </cell>
          <cell r="AF100">
            <v>283129</v>
          </cell>
          <cell r="AG100">
            <v>0</v>
          </cell>
          <cell r="AH100">
            <v>0</v>
          </cell>
          <cell r="AI100">
            <v>283129</v>
          </cell>
          <cell r="AJ100">
            <v>0</v>
          </cell>
          <cell r="AK100">
            <v>14229</v>
          </cell>
          <cell r="AL100">
            <v>297358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297358</v>
          </cell>
          <cell r="AR100">
            <v>0</v>
          </cell>
          <cell r="AS100">
            <v>164</v>
          </cell>
          <cell r="AT100">
            <v>5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G100">
            <v>9</v>
          </cell>
          <cell r="BH100">
            <v>0.62715033867483605</v>
          </cell>
          <cell r="BI100">
            <v>0</v>
          </cell>
          <cell r="CA100">
            <v>91</v>
          </cell>
          <cell r="CB100">
            <v>4</v>
          </cell>
          <cell r="CC100">
            <v>0</v>
          </cell>
          <cell r="CD100">
            <v>0</v>
          </cell>
          <cell r="CE100">
            <v>0</v>
          </cell>
          <cell r="CF100">
            <v>107584</v>
          </cell>
          <cell r="CG100">
            <v>0</v>
          </cell>
          <cell r="CH100">
            <v>0</v>
          </cell>
          <cell r="CI100">
            <v>107584</v>
          </cell>
          <cell r="CJ100">
            <v>0</v>
          </cell>
          <cell r="CK100">
            <v>4752</v>
          </cell>
          <cell r="CL100">
            <v>112336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112336</v>
          </cell>
          <cell r="CS100">
            <v>91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G100">
            <v>9</v>
          </cell>
          <cell r="DH100">
            <v>1.8656521459125108</v>
          </cell>
          <cell r="DI100">
            <v>0</v>
          </cell>
        </row>
        <row r="101">
          <cell r="AA101">
            <v>165</v>
          </cell>
          <cell r="AB101">
            <v>643</v>
          </cell>
          <cell r="AC101">
            <v>0.39418680044115523</v>
          </cell>
          <cell r="AD101">
            <v>0</v>
          </cell>
          <cell r="AE101">
            <v>0</v>
          </cell>
          <cell r="AF101">
            <v>10469750</v>
          </cell>
          <cell r="AG101">
            <v>0</v>
          </cell>
          <cell r="AH101">
            <v>0</v>
          </cell>
          <cell r="AI101">
            <v>10469750</v>
          </cell>
          <cell r="AJ101">
            <v>0</v>
          </cell>
          <cell r="AK101">
            <v>763421</v>
          </cell>
          <cell r="AL101">
            <v>11233171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11233171</v>
          </cell>
          <cell r="AR101">
            <v>0</v>
          </cell>
          <cell r="AS101">
            <v>165</v>
          </cell>
          <cell r="AT101">
            <v>284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G101">
            <v>9.83</v>
          </cell>
          <cell r="BH101">
            <v>8.1633231724625954</v>
          </cell>
          <cell r="BI101">
            <v>0</v>
          </cell>
          <cell r="CA101">
            <v>92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S101">
            <v>92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G101">
            <v>0</v>
          </cell>
          <cell r="DH101">
            <v>0</v>
          </cell>
          <cell r="DI101">
            <v>0</v>
          </cell>
        </row>
        <row r="102">
          <cell r="AA102">
            <v>167</v>
          </cell>
          <cell r="AB102">
            <v>31</v>
          </cell>
          <cell r="AC102">
            <v>2.2246941045606229E-3</v>
          </cell>
          <cell r="AD102">
            <v>0</v>
          </cell>
          <cell r="AE102">
            <v>0</v>
          </cell>
          <cell r="AF102">
            <v>744995</v>
          </cell>
          <cell r="AG102">
            <v>0</v>
          </cell>
          <cell r="AH102">
            <v>0</v>
          </cell>
          <cell r="AI102">
            <v>744995</v>
          </cell>
          <cell r="AJ102">
            <v>0</v>
          </cell>
          <cell r="AK102">
            <v>36825</v>
          </cell>
          <cell r="AL102">
            <v>781820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781820</v>
          </cell>
          <cell r="AR102">
            <v>0</v>
          </cell>
          <cell r="AS102">
            <v>167</v>
          </cell>
          <cell r="AT102">
            <v>5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G102">
            <v>9</v>
          </cell>
          <cell r="BH102">
            <v>1.0108498636715344</v>
          </cell>
          <cell r="BI102">
            <v>0</v>
          </cell>
          <cell r="CA102">
            <v>93</v>
          </cell>
          <cell r="CB102">
            <v>804</v>
          </cell>
          <cell r="CC102">
            <v>2.2726453395161865</v>
          </cell>
          <cell r="CD102">
            <v>0</v>
          </cell>
          <cell r="CE102">
            <v>0</v>
          </cell>
          <cell r="CF102">
            <v>14896898</v>
          </cell>
          <cell r="CG102">
            <v>0</v>
          </cell>
          <cell r="CH102">
            <v>0</v>
          </cell>
          <cell r="CI102">
            <v>14896898</v>
          </cell>
          <cell r="CJ102">
            <v>0</v>
          </cell>
          <cell r="CK102">
            <v>952474</v>
          </cell>
          <cell r="CL102">
            <v>15849372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15849372</v>
          </cell>
          <cell r="CS102">
            <v>93</v>
          </cell>
          <cell r="CT102">
            <v>275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G102">
            <v>18</v>
          </cell>
          <cell r="DH102">
            <v>8.5882308079859868</v>
          </cell>
          <cell r="DI102">
            <v>0</v>
          </cell>
        </row>
        <row r="103">
          <cell r="AA103">
            <v>168</v>
          </cell>
          <cell r="AB103">
            <v>83</v>
          </cell>
          <cell r="AC103">
            <v>5.2793124616329033E-2</v>
          </cell>
          <cell r="AD103">
            <v>0</v>
          </cell>
          <cell r="AE103">
            <v>0</v>
          </cell>
          <cell r="AF103">
            <v>1791312</v>
          </cell>
          <cell r="AG103">
            <v>0</v>
          </cell>
          <cell r="AH103">
            <v>0</v>
          </cell>
          <cell r="AI103">
            <v>1791312</v>
          </cell>
          <cell r="AJ103">
            <v>0</v>
          </cell>
          <cell r="AK103">
            <v>98542</v>
          </cell>
          <cell r="AL103">
            <v>1889854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1889854</v>
          </cell>
          <cell r="AR103">
            <v>0</v>
          </cell>
          <cell r="AS103">
            <v>168</v>
          </cell>
          <cell r="AT103">
            <v>9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G103">
            <v>9</v>
          </cell>
          <cell r="BH103">
            <v>3.0020311779566944</v>
          </cell>
          <cell r="BI103">
            <v>0</v>
          </cell>
          <cell r="CA103">
            <v>94</v>
          </cell>
          <cell r="CB103">
            <v>2</v>
          </cell>
          <cell r="CC103">
            <v>2.1603851121286839E-2</v>
          </cell>
          <cell r="CD103">
            <v>0</v>
          </cell>
          <cell r="CE103">
            <v>0</v>
          </cell>
          <cell r="CF103">
            <v>46535</v>
          </cell>
          <cell r="CG103">
            <v>0</v>
          </cell>
          <cell r="CH103">
            <v>0</v>
          </cell>
          <cell r="CI103">
            <v>46535</v>
          </cell>
          <cell r="CJ103">
            <v>0</v>
          </cell>
          <cell r="CK103">
            <v>2351</v>
          </cell>
          <cell r="CL103">
            <v>48886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48886</v>
          </cell>
          <cell r="CS103">
            <v>94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G103">
            <v>9</v>
          </cell>
          <cell r="DH103">
            <v>0.17485954278578519</v>
          </cell>
          <cell r="DI103">
            <v>0</v>
          </cell>
        </row>
        <row r="104">
          <cell r="AA104">
            <v>170</v>
          </cell>
          <cell r="AB104">
            <v>565</v>
          </cell>
          <cell r="AC104">
            <v>0</v>
          </cell>
          <cell r="AD104">
            <v>0</v>
          </cell>
          <cell r="AE104">
            <v>0</v>
          </cell>
          <cell r="AF104">
            <v>9104706</v>
          </cell>
          <cell r="AG104">
            <v>0</v>
          </cell>
          <cell r="AH104">
            <v>0</v>
          </cell>
          <cell r="AI104">
            <v>9104706</v>
          </cell>
          <cell r="AJ104">
            <v>0</v>
          </cell>
          <cell r="AK104">
            <v>671220</v>
          </cell>
          <cell r="AL104">
            <v>9775926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9775926</v>
          </cell>
          <cell r="AR104">
            <v>0</v>
          </cell>
          <cell r="AS104">
            <v>170</v>
          </cell>
          <cell r="AT104">
            <v>206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G104">
            <v>18</v>
          </cell>
          <cell r="BH104">
            <v>8.3343879556428568</v>
          </cell>
          <cell r="BI104">
            <v>0</v>
          </cell>
          <cell r="CA104">
            <v>95</v>
          </cell>
          <cell r="CB104">
            <v>1779</v>
          </cell>
          <cell r="CC104">
            <v>6.6807561347892452E-2</v>
          </cell>
          <cell r="CD104">
            <v>0</v>
          </cell>
          <cell r="CE104">
            <v>0</v>
          </cell>
          <cell r="CF104">
            <v>34319580</v>
          </cell>
          <cell r="CG104">
            <v>0</v>
          </cell>
          <cell r="CH104">
            <v>0</v>
          </cell>
          <cell r="CI104">
            <v>34319580</v>
          </cell>
          <cell r="CJ104">
            <v>0</v>
          </cell>
          <cell r="CK104">
            <v>2113375</v>
          </cell>
          <cell r="CL104">
            <v>36432955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36432955</v>
          </cell>
          <cell r="CS104">
            <v>95</v>
          </cell>
          <cell r="CT104">
            <v>600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G104">
            <v>18</v>
          </cell>
          <cell r="DH104">
            <v>12.447918998102764</v>
          </cell>
          <cell r="DI104">
            <v>0</v>
          </cell>
        </row>
        <row r="105">
          <cell r="AA105">
            <v>171</v>
          </cell>
          <cell r="AB105">
            <v>42</v>
          </cell>
          <cell r="AC105">
            <v>0.21568627450980388</v>
          </cell>
          <cell r="AD105">
            <v>0</v>
          </cell>
          <cell r="AE105">
            <v>0</v>
          </cell>
          <cell r="AF105">
            <v>828495</v>
          </cell>
          <cell r="AG105">
            <v>0</v>
          </cell>
          <cell r="AH105">
            <v>0</v>
          </cell>
          <cell r="AI105">
            <v>828495</v>
          </cell>
          <cell r="AJ105">
            <v>0</v>
          </cell>
          <cell r="AK105">
            <v>49643</v>
          </cell>
          <cell r="AL105">
            <v>878138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878138</v>
          </cell>
          <cell r="AR105">
            <v>0</v>
          </cell>
          <cell r="AS105">
            <v>171</v>
          </cell>
          <cell r="AT105">
            <v>9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G105">
            <v>9</v>
          </cell>
          <cell r="BH105">
            <v>1.245969025254698</v>
          </cell>
          <cell r="BI105">
            <v>0</v>
          </cell>
          <cell r="CA105">
            <v>96</v>
          </cell>
          <cell r="CB105">
            <v>113</v>
          </cell>
          <cell r="CC105">
            <v>9.8039215686274508E-2</v>
          </cell>
          <cell r="CD105">
            <v>0</v>
          </cell>
          <cell r="CE105">
            <v>0</v>
          </cell>
          <cell r="CF105">
            <v>2854416</v>
          </cell>
          <cell r="CG105">
            <v>0</v>
          </cell>
          <cell r="CH105">
            <v>0</v>
          </cell>
          <cell r="CI105">
            <v>2854416</v>
          </cell>
          <cell r="CJ105">
            <v>0</v>
          </cell>
          <cell r="CK105">
            <v>134129</v>
          </cell>
          <cell r="CL105">
            <v>2988545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2988545</v>
          </cell>
          <cell r="CS105">
            <v>96</v>
          </cell>
          <cell r="CT105">
            <v>32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G105">
            <v>9</v>
          </cell>
          <cell r="DH105">
            <v>3.7184894651330653</v>
          </cell>
          <cell r="DI105">
            <v>0</v>
          </cell>
        </row>
        <row r="106">
          <cell r="AA106">
            <v>172</v>
          </cell>
          <cell r="AB106">
            <v>52</v>
          </cell>
          <cell r="AC106">
            <v>9.8039215686274508E-2</v>
          </cell>
          <cell r="AD106">
            <v>0</v>
          </cell>
          <cell r="AE106">
            <v>0</v>
          </cell>
          <cell r="AF106">
            <v>1321885</v>
          </cell>
          <cell r="AG106">
            <v>0</v>
          </cell>
          <cell r="AH106">
            <v>0</v>
          </cell>
          <cell r="AI106">
            <v>1321885</v>
          </cell>
          <cell r="AJ106">
            <v>0</v>
          </cell>
          <cell r="AK106">
            <v>61661</v>
          </cell>
          <cell r="AL106">
            <v>1383546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1383546</v>
          </cell>
          <cell r="AR106">
            <v>0</v>
          </cell>
          <cell r="AS106">
            <v>172</v>
          </cell>
          <cell r="AT106">
            <v>10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G106">
            <v>9</v>
          </cell>
          <cell r="BH106">
            <v>3.508199725141973</v>
          </cell>
          <cell r="BI106">
            <v>0</v>
          </cell>
          <cell r="CA106">
            <v>97</v>
          </cell>
          <cell r="CB106">
            <v>206</v>
          </cell>
          <cell r="CC106">
            <v>2.2900763358778626E-2</v>
          </cell>
          <cell r="CD106">
            <v>0</v>
          </cell>
          <cell r="CE106">
            <v>0</v>
          </cell>
          <cell r="CF106">
            <v>3698893</v>
          </cell>
          <cell r="CG106">
            <v>0</v>
          </cell>
          <cell r="CH106">
            <v>0</v>
          </cell>
          <cell r="CI106">
            <v>3698893</v>
          </cell>
          <cell r="CJ106">
            <v>0</v>
          </cell>
          <cell r="CK106">
            <v>244701</v>
          </cell>
          <cell r="CL106">
            <v>3943594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3943594</v>
          </cell>
          <cell r="CS106">
            <v>97</v>
          </cell>
          <cell r="CT106">
            <v>22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G106">
            <v>9</v>
          </cell>
          <cell r="DH106">
            <v>3.3196591868000591</v>
          </cell>
          <cell r="DI106">
            <v>0</v>
          </cell>
        </row>
        <row r="107">
          <cell r="AA107">
            <v>174</v>
          </cell>
          <cell r="AB107">
            <v>76</v>
          </cell>
          <cell r="AC107">
            <v>0</v>
          </cell>
          <cell r="AD107">
            <v>0</v>
          </cell>
          <cell r="AE107">
            <v>0</v>
          </cell>
          <cell r="AF107">
            <v>1541258</v>
          </cell>
          <cell r="AG107">
            <v>0</v>
          </cell>
          <cell r="AH107">
            <v>0</v>
          </cell>
          <cell r="AI107">
            <v>1541258</v>
          </cell>
          <cell r="AJ107">
            <v>0</v>
          </cell>
          <cell r="AK107">
            <v>90288</v>
          </cell>
          <cell r="AL107">
            <v>1631546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1631546</v>
          </cell>
          <cell r="AR107">
            <v>0</v>
          </cell>
          <cell r="AS107">
            <v>174</v>
          </cell>
          <cell r="AT107">
            <v>22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G107">
            <v>9</v>
          </cell>
          <cell r="BH107">
            <v>4.969939009296942</v>
          </cell>
          <cell r="BI107">
            <v>0</v>
          </cell>
          <cell r="CA107">
            <v>98</v>
          </cell>
          <cell r="CB107">
            <v>4</v>
          </cell>
          <cell r="CC107">
            <v>0</v>
          </cell>
          <cell r="CD107">
            <v>0</v>
          </cell>
          <cell r="CE107">
            <v>0</v>
          </cell>
          <cell r="CF107">
            <v>119264</v>
          </cell>
          <cell r="CG107">
            <v>0</v>
          </cell>
          <cell r="CH107">
            <v>0</v>
          </cell>
          <cell r="CI107">
            <v>119264</v>
          </cell>
          <cell r="CJ107">
            <v>0</v>
          </cell>
          <cell r="CK107">
            <v>4752</v>
          </cell>
          <cell r="CL107">
            <v>124016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124016</v>
          </cell>
          <cell r="CS107">
            <v>98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G107">
            <v>9</v>
          </cell>
          <cell r="DH107">
            <v>7.3492974705507015</v>
          </cell>
          <cell r="DI107">
            <v>0</v>
          </cell>
        </row>
        <row r="108">
          <cell r="AA108">
            <v>175</v>
          </cell>
          <cell r="AB108">
            <v>1</v>
          </cell>
          <cell r="AC108">
            <v>7.3606729758149319E-3</v>
          </cell>
          <cell r="AD108">
            <v>0</v>
          </cell>
          <cell r="AE108">
            <v>0</v>
          </cell>
          <cell r="AF108">
            <v>20567</v>
          </cell>
          <cell r="AG108">
            <v>0</v>
          </cell>
          <cell r="AH108">
            <v>0</v>
          </cell>
          <cell r="AI108">
            <v>20567</v>
          </cell>
          <cell r="AJ108">
            <v>0</v>
          </cell>
          <cell r="AK108">
            <v>1179</v>
          </cell>
          <cell r="AL108">
            <v>21746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21746</v>
          </cell>
          <cell r="AR108">
            <v>0</v>
          </cell>
          <cell r="AS108">
            <v>175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G108">
            <v>9</v>
          </cell>
          <cell r="BH108">
            <v>4.12774756897503E-2</v>
          </cell>
          <cell r="BI108">
            <v>0</v>
          </cell>
          <cell r="CA108">
            <v>99</v>
          </cell>
          <cell r="CB108">
            <v>64</v>
          </cell>
          <cell r="CC108">
            <v>2.2246941045606229E-3</v>
          </cell>
          <cell r="CD108">
            <v>0</v>
          </cell>
          <cell r="CE108">
            <v>0</v>
          </cell>
          <cell r="CF108">
            <v>1399799</v>
          </cell>
          <cell r="CG108">
            <v>0</v>
          </cell>
          <cell r="CH108">
            <v>0</v>
          </cell>
          <cell r="CI108">
            <v>1399799</v>
          </cell>
          <cell r="CJ108">
            <v>0</v>
          </cell>
          <cell r="CK108">
            <v>76029</v>
          </cell>
          <cell r="CL108">
            <v>1475828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1475828</v>
          </cell>
          <cell r="CS108">
            <v>99</v>
          </cell>
          <cell r="CT108">
            <v>15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G108">
            <v>9</v>
          </cell>
          <cell r="DH108">
            <v>2.5575048467154065</v>
          </cell>
          <cell r="DI108">
            <v>0</v>
          </cell>
        </row>
        <row r="109">
          <cell r="AA109">
            <v>176</v>
          </cell>
          <cell r="AB109">
            <v>376</v>
          </cell>
          <cell r="AC109">
            <v>9.9236641221374045E-2</v>
          </cell>
          <cell r="AD109">
            <v>0</v>
          </cell>
          <cell r="AE109">
            <v>0</v>
          </cell>
          <cell r="AF109">
            <v>7900616</v>
          </cell>
          <cell r="AG109">
            <v>0</v>
          </cell>
          <cell r="AH109">
            <v>0</v>
          </cell>
          <cell r="AI109">
            <v>7900616</v>
          </cell>
          <cell r="AJ109">
            <v>0</v>
          </cell>
          <cell r="AK109">
            <v>446571</v>
          </cell>
          <cell r="AL109">
            <v>8347187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8347187</v>
          </cell>
          <cell r="AR109">
            <v>0</v>
          </cell>
          <cell r="AS109">
            <v>176</v>
          </cell>
          <cell r="AT109">
            <v>147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G109">
            <v>9</v>
          </cell>
          <cell r="BH109">
            <v>7.7252291190308577</v>
          </cell>
          <cell r="BI109">
            <v>0</v>
          </cell>
          <cell r="CA109">
            <v>100</v>
          </cell>
          <cell r="CB109">
            <v>295</v>
          </cell>
          <cell r="CC109">
            <v>0</v>
          </cell>
          <cell r="CD109">
            <v>0</v>
          </cell>
          <cell r="CE109">
            <v>0</v>
          </cell>
          <cell r="CF109">
            <v>6044664</v>
          </cell>
          <cell r="CG109">
            <v>0</v>
          </cell>
          <cell r="CH109">
            <v>0</v>
          </cell>
          <cell r="CI109">
            <v>6044664</v>
          </cell>
          <cell r="CJ109">
            <v>0</v>
          </cell>
          <cell r="CK109">
            <v>350460</v>
          </cell>
          <cell r="CL109">
            <v>6395124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6395124</v>
          </cell>
          <cell r="CS109">
            <v>100</v>
          </cell>
          <cell r="CT109">
            <v>25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G109">
            <v>9</v>
          </cell>
          <cell r="DH109">
            <v>2.6732973533095818</v>
          </cell>
          <cell r="DI109">
            <v>0</v>
          </cell>
        </row>
        <row r="110">
          <cell r="AA110">
            <v>177</v>
          </cell>
          <cell r="AB110">
            <v>33</v>
          </cell>
          <cell r="AC110">
            <v>7.1190211345939933E-2</v>
          </cell>
          <cell r="AD110">
            <v>0</v>
          </cell>
          <cell r="AE110">
            <v>0</v>
          </cell>
          <cell r="AF110">
            <v>556171</v>
          </cell>
          <cell r="AG110">
            <v>0</v>
          </cell>
          <cell r="AH110">
            <v>0</v>
          </cell>
          <cell r="AI110">
            <v>556171</v>
          </cell>
          <cell r="AJ110">
            <v>0</v>
          </cell>
          <cell r="AK110">
            <v>39108</v>
          </cell>
          <cell r="AL110">
            <v>595279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595279</v>
          </cell>
          <cell r="AR110">
            <v>0</v>
          </cell>
          <cell r="AS110">
            <v>177</v>
          </cell>
          <cell r="AT110">
            <v>9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G110">
            <v>9</v>
          </cell>
          <cell r="BH110">
            <v>1.355030366978643</v>
          </cell>
          <cell r="BI110">
            <v>0</v>
          </cell>
          <cell r="CA110">
            <v>101</v>
          </cell>
          <cell r="CB110">
            <v>317</v>
          </cell>
          <cell r="CC110">
            <v>0.69410456062291093</v>
          </cell>
          <cell r="CD110">
            <v>0</v>
          </cell>
          <cell r="CE110">
            <v>0</v>
          </cell>
          <cell r="CF110">
            <v>5364455</v>
          </cell>
          <cell r="CG110">
            <v>0</v>
          </cell>
          <cell r="CH110">
            <v>0</v>
          </cell>
          <cell r="CI110">
            <v>5364455</v>
          </cell>
          <cell r="CJ110">
            <v>0</v>
          </cell>
          <cell r="CK110">
            <v>375660</v>
          </cell>
          <cell r="CL110">
            <v>5740115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5740115</v>
          </cell>
          <cell r="CS110">
            <v>101</v>
          </cell>
          <cell r="CT110">
            <v>102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G110">
            <v>9</v>
          </cell>
          <cell r="DH110">
            <v>5.6906693092699667</v>
          </cell>
          <cell r="DI110">
            <v>0</v>
          </cell>
        </row>
        <row r="111">
          <cell r="AA111">
            <v>178</v>
          </cell>
          <cell r="AB111">
            <v>292</v>
          </cell>
          <cell r="AC111">
            <v>1.5267175572519083E-2</v>
          </cell>
          <cell r="AD111">
            <v>0</v>
          </cell>
          <cell r="AE111">
            <v>0</v>
          </cell>
          <cell r="AF111">
            <v>4308526</v>
          </cell>
          <cell r="AG111">
            <v>0</v>
          </cell>
          <cell r="AH111">
            <v>0</v>
          </cell>
          <cell r="AI111">
            <v>4308526</v>
          </cell>
          <cell r="AJ111">
            <v>0</v>
          </cell>
          <cell r="AK111">
            <v>346878</v>
          </cell>
          <cell r="AL111">
            <v>4655404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4655404</v>
          </cell>
          <cell r="AR111">
            <v>0</v>
          </cell>
          <cell r="AS111">
            <v>178</v>
          </cell>
          <cell r="AT111">
            <v>101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G111">
            <v>9</v>
          </cell>
          <cell r="BH111">
            <v>6.9364045393603471</v>
          </cell>
          <cell r="BI111">
            <v>0</v>
          </cell>
          <cell r="CA111">
            <v>102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  <cell r="CS111">
            <v>102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G111">
            <v>0</v>
          </cell>
          <cell r="DH111">
            <v>0</v>
          </cell>
          <cell r="DI111">
            <v>0</v>
          </cell>
        </row>
        <row r="112">
          <cell r="AA112">
            <v>181</v>
          </cell>
          <cell r="AB112">
            <v>123</v>
          </cell>
          <cell r="AC112">
            <v>3.0534351145038167E-2</v>
          </cell>
          <cell r="AD112">
            <v>0</v>
          </cell>
          <cell r="AE112">
            <v>0</v>
          </cell>
          <cell r="AF112">
            <v>2192159</v>
          </cell>
          <cell r="AG112">
            <v>0</v>
          </cell>
          <cell r="AH112">
            <v>0</v>
          </cell>
          <cell r="AI112">
            <v>2192159</v>
          </cell>
          <cell r="AJ112">
            <v>0</v>
          </cell>
          <cell r="AK112">
            <v>146088</v>
          </cell>
          <cell r="AL112">
            <v>2338247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2338247</v>
          </cell>
          <cell r="AR112">
            <v>0</v>
          </cell>
          <cell r="AS112">
            <v>181</v>
          </cell>
          <cell r="AT112">
            <v>35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G112">
            <v>9</v>
          </cell>
          <cell r="BH112">
            <v>1.7947691506040129</v>
          </cell>
          <cell r="BI112">
            <v>0</v>
          </cell>
          <cell r="CA112">
            <v>103</v>
          </cell>
          <cell r="CB112">
            <v>16</v>
          </cell>
          <cell r="CC112">
            <v>0</v>
          </cell>
          <cell r="CD112">
            <v>0</v>
          </cell>
          <cell r="CE112">
            <v>0</v>
          </cell>
          <cell r="CF112">
            <v>279415</v>
          </cell>
          <cell r="CG112">
            <v>0</v>
          </cell>
          <cell r="CH112">
            <v>0</v>
          </cell>
          <cell r="CI112">
            <v>279415</v>
          </cell>
          <cell r="CJ112">
            <v>0</v>
          </cell>
          <cell r="CK112">
            <v>19008</v>
          </cell>
          <cell r="CL112">
            <v>298423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298423</v>
          </cell>
          <cell r="CS112">
            <v>103</v>
          </cell>
          <cell r="CT112">
            <v>2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G112">
            <v>9</v>
          </cell>
          <cell r="DH112">
            <v>0.61737568310993607</v>
          </cell>
          <cell r="DI112">
            <v>0</v>
          </cell>
        </row>
        <row r="113">
          <cell r="AA113">
            <v>182</v>
          </cell>
          <cell r="AB113">
            <v>78</v>
          </cell>
          <cell r="AC113">
            <v>0.41176470588235276</v>
          </cell>
          <cell r="AD113">
            <v>0</v>
          </cell>
          <cell r="AE113">
            <v>0</v>
          </cell>
          <cell r="AF113">
            <v>1450885</v>
          </cell>
          <cell r="AG113">
            <v>0</v>
          </cell>
          <cell r="AH113">
            <v>0</v>
          </cell>
          <cell r="AI113">
            <v>1450885</v>
          </cell>
          <cell r="AJ113">
            <v>0</v>
          </cell>
          <cell r="AK113">
            <v>92181</v>
          </cell>
          <cell r="AL113">
            <v>1543066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1543066</v>
          </cell>
          <cell r="AR113">
            <v>0</v>
          </cell>
          <cell r="AS113">
            <v>182</v>
          </cell>
          <cell r="AT113">
            <v>13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G113">
            <v>9</v>
          </cell>
          <cell r="BH113">
            <v>2.6034431548138186</v>
          </cell>
          <cell r="BI113">
            <v>0</v>
          </cell>
          <cell r="CA113">
            <v>104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S113">
            <v>104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G113">
            <v>0</v>
          </cell>
          <cell r="DH113">
            <v>0</v>
          </cell>
          <cell r="DI113">
            <v>0</v>
          </cell>
        </row>
        <row r="114">
          <cell r="AA114">
            <v>184</v>
          </cell>
          <cell r="AB114">
            <v>1</v>
          </cell>
          <cell r="AC114">
            <v>0</v>
          </cell>
          <cell r="AD114">
            <v>0</v>
          </cell>
          <cell r="AE114">
            <v>0</v>
          </cell>
          <cell r="AF114">
            <v>22834</v>
          </cell>
          <cell r="AG114">
            <v>0</v>
          </cell>
          <cell r="AH114">
            <v>0</v>
          </cell>
          <cell r="AI114">
            <v>22834</v>
          </cell>
          <cell r="AJ114">
            <v>0</v>
          </cell>
          <cell r="AK114">
            <v>1188</v>
          </cell>
          <cell r="AL114">
            <v>24022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24022</v>
          </cell>
          <cell r="AR114">
            <v>0</v>
          </cell>
          <cell r="AS114">
            <v>184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G114">
            <v>9</v>
          </cell>
          <cell r="BH114">
            <v>0.13400966267967301</v>
          </cell>
          <cell r="BI114">
            <v>0</v>
          </cell>
          <cell r="CA114">
            <v>105</v>
          </cell>
          <cell r="CB114">
            <v>3</v>
          </cell>
          <cell r="CC114">
            <v>0</v>
          </cell>
          <cell r="CD114">
            <v>0</v>
          </cell>
          <cell r="CE114">
            <v>0</v>
          </cell>
          <cell r="CF114">
            <v>54384</v>
          </cell>
          <cell r="CG114">
            <v>0</v>
          </cell>
          <cell r="CH114">
            <v>0</v>
          </cell>
          <cell r="CI114">
            <v>54384</v>
          </cell>
          <cell r="CJ114">
            <v>0</v>
          </cell>
          <cell r="CK114">
            <v>3564</v>
          </cell>
          <cell r="CL114">
            <v>57948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57948</v>
          </cell>
          <cell r="CS114">
            <v>105</v>
          </cell>
          <cell r="CT114">
            <v>2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G114">
            <v>9</v>
          </cell>
          <cell r="DH114">
            <v>0.218305904410459</v>
          </cell>
          <cell r="DI114">
            <v>0</v>
          </cell>
        </row>
        <row r="115">
          <cell r="AA115">
            <v>185</v>
          </cell>
          <cell r="AB115">
            <v>168</v>
          </cell>
          <cell r="AC115">
            <v>0.36484983314794073</v>
          </cell>
          <cell r="AD115">
            <v>0</v>
          </cell>
          <cell r="AE115">
            <v>0</v>
          </cell>
          <cell r="AF115">
            <v>2999853</v>
          </cell>
          <cell r="AG115">
            <v>0</v>
          </cell>
          <cell r="AH115">
            <v>0</v>
          </cell>
          <cell r="AI115">
            <v>2999853</v>
          </cell>
          <cell r="AJ115">
            <v>0</v>
          </cell>
          <cell r="AK115">
            <v>199092</v>
          </cell>
          <cell r="AL115">
            <v>3198945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3198945</v>
          </cell>
          <cell r="AR115">
            <v>0</v>
          </cell>
          <cell r="AS115">
            <v>185</v>
          </cell>
          <cell r="AT115">
            <v>69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G115">
            <v>9</v>
          </cell>
          <cell r="BH115">
            <v>3.0076082994349789</v>
          </cell>
          <cell r="BI115">
            <v>0</v>
          </cell>
          <cell r="CA115">
            <v>106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S115">
            <v>106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G115">
            <v>0</v>
          </cell>
          <cell r="DH115">
            <v>0</v>
          </cell>
          <cell r="DI115">
            <v>0</v>
          </cell>
        </row>
        <row r="116">
          <cell r="AA116">
            <v>186</v>
          </cell>
          <cell r="AB116">
            <v>10</v>
          </cell>
          <cell r="AC116">
            <v>0</v>
          </cell>
          <cell r="AD116">
            <v>0</v>
          </cell>
          <cell r="AE116">
            <v>0</v>
          </cell>
          <cell r="AF116">
            <v>203922</v>
          </cell>
          <cell r="AG116">
            <v>0</v>
          </cell>
          <cell r="AH116">
            <v>0</v>
          </cell>
          <cell r="AI116">
            <v>203922</v>
          </cell>
          <cell r="AJ116">
            <v>0</v>
          </cell>
          <cell r="AK116">
            <v>11880</v>
          </cell>
          <cell r="AL116">
            <v>215802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215802</v>
          </cell>
          <cell r="AR116">
            <v>0</v>
          </cell>
          <cell r="AS116">
            <v>186</v>
          </cell>
          <cell r="AT116">
            <v>4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G116">
            <v>9</v>
          </cell>
          <cell r="BH116">
            <v>0.6236063726092913</v>
          </cell>
          <cell r="BI116">
            <v>0</v>
          </cell>
          <cell r="CA116">
            <v>107</v>
          </cell>
          <cell r="CB116">
            <v>2</v>
          </cell>
          <cell r="CC116">
            <v>0</v>
          </cell>
          <cell r="CD116">
            <v>0</v>
          </cell>
          <cell r="CE116">
            <v>0</v>
          </cell>
          <cell r="CF116">
            <v>38478</v>
          </cell>
          <cell r="CG116">
            <v>0</v>
          </cell>
          <cell r="CH116">
            <v>0</v>
          </cell>
          <cell r="CI116">
            <v>38478</v>
          </cell>
          <cell r="CJ116">
            <v>0</v>
          </cell>
          <cell r="CK116">
            <v>2376</v>
          </cell>
          <cell r="CL116">
            <v>40854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40854</v>
          </cell>
          <cell r="CS116">
            <v>107</v>
          </cell>
          <cell r="CT116">
            <v>1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G116">
            <v>9</v>
          </cell>
          <cell r="DH116">
            <v>5.7080466856200288E-2</v>
          </cell>
          <cell r="DI116">
            <v>0</v>
          </cell>
        </row>
        <row r="117">
          <cell r="AA117">
            <v>187</v>
          </cell>
          <cell r="AB117">
            <v>2</v>
          </cell>
          <cell r="AC117">
            <v>0</v>
          </cell>
          <cell r="AD117">
            <v>0</v>
          </cell>
          <cell r="AE117">
            <v>0</v>
          </cell>
          <cell r="AF117">
            <v>44424</v>
          </cell>
          <cell r="AG117">
            <v>0</v>
          </cell>
          <cell r="AH117">
            <v>0</v>
          </cell>
          <cell r="AI117">
            <v>44424</v>
          </cell>
          <cell r="AJ117">
            <v>0</v>
          </cell>
          <cell r="AK117">
            <v>2376</v>
          </cell>
          <cell r="AL117">
            <v>46800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46800</v>
          </cell>
          <cell r="AR117">
            <v>0</v>
          </cell>
          <cell r="AS117">
            <v>187</v>
          </cell>
          <cell r="AT117">
            <v>1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G117">
            <v>9</v>
          </cell>
          <cell r="BH117">
            <v>0.1779915530515333</v>
          </cell>
          <cell r="BI117">
            <v>0</v>
          </cell>
          <cell r="CA117">
            <v>108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S117">
            <v>108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G117">
            <v>0</v>
          </cell>
          <cell r="DH117">
            <v>0</v>
          </cell>
          <cell r="DI117">
            <v>0</v>
          </cell>
        </row>
        <row r="118">
          <cell r="AA118">
            <v>189</v>
          </cell>
          <cell r="AB118">
            <v>18</v>
          </cell>
          <cell r="AC118">
            <v>5.8015124910528078E-2</v>
          </cell>
          <cell r="AD118">
            <v>0</v>
          </cell>
          <cell r="AE118">
            <v>0</v>
          </cell>
          <cell r="AF118">
            <v>424374</v>
          </cell>
          <cell r="AG118">
            <v>0</v>
          </cell>
          <cell r="AH118">
            <v>0</v>
          </cell>
          <cell r="AI118">
            <v>424374</v>
          </cell>
          <cell r="AJ118">
            <v>0</v>
          </cell>
          <cell r="AK118">
            <v>21315</v>
          </cell>
          <cell r="AL118">
            <v>445689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445689</v>
          </cell>
          <cell r="AR118">
            <v>0</v>
          </cell>
          <cell r="AS118">
            <v>189</v>
          </cell>
          <cell r="AT118">
            <v>4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G118">
            <v>9</v>
          </cell>
          <cell r="BH118">
            <v>0.48692937379371959</v>
          </cell>
          <cell r="BI118">
            <v>0</v>
          </cell>
          <cell r="CA118">
            <v>109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S118">
            <v>109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G118">
            <v>0</v>
          </cell>
          <cell r="DH118">
            <v>0</v>
          </cell>
          <cell r="DI118">
            <v>0</v>
          </cell>
        </row>
        <row r="119">
          <cell r="AA119">
            <v>191</v>
          </cell>
          <cell r="AB119">
            <v>31</v>
          </cell>
          <cell r="AC119">
            <v>0</v>
          </cell>
          <cell r="AD119">
            <v>0</v>
          </cell>
          <cell r="AE119">
            <v>0</v>
          </cell>
          <cell r="AF119">
            <v>542930</v>
          </cell>
          <cell r="AG119">
            <v>0</v>
          </cell>
          <cell r="AH119">
            <v>0</v>
          </cell>
          <cell r="AI119">
            <v>542930</v>
          </cell>
          <cell r="AJ119">
            <v>0</v>
          </cell>
          <cell r="AK119">
            <v>36828</v>
          </cell>
          <cell r="AL119">
            <v>579758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579758</v>
          </cell>
          <cell r="AR119">
            <v>0</v>
          </cell>
          <cell r="AS119">
            <v>191</v>
          </cell>
          <cell r="AT119">
            <v>14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G119">
            <v>9</v>
          </cell>
          <cell r="BH119">
            <v>3.4459112533454412</v>
          </cell>
          <cell r="BI119">
            <v>0</v>
          </cell>
          <cell r="CA119">
            <v>110</v>
          </cell>
          <cell r="CB119">
            <v>11</v>
          </cell>
          <cell r="CC119">
            <v>0</v>
          </cell>
          <cell r="CD119">
            <v>0</v>
          </cell>
          <cell r="CE119">
            <v>0</v>
          </cell>
          <cell r="CF119">
            <v>196763</v>
          </cell>
          <cell r="CG119">
            <v>0</v>
          </cell>
          <cell r="CH119">
            <v>0</v>
          </cell>
          <cell r="CI119">
            <v>196763</v>
          </cell>
          <cell r="CJ119">
            <v>0</v>
          </cell>
          <cell r="CK119">
            <v>13068</v>
          </cell>
          <cell r="CL119">
            <v>209831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209831</v>
          </cell>
          <cell r="CS119">
            <v>110</v>
          </cell>
          <cell r="CT119">
            <v>6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G119">
            <v>9</v>
          </cell>
          <cell r="DH119">
            <v>0.37059359725944402</v>
          </cell>
          <cell r="DI119">
            <v>0</v>
          </cell>
        </row>
        <row r="120">
          <cell r="AA120">
            <v>196</v>
          </cell>
          <cell r="AB120">
            <v>11</v>
          </cell>
          <cell r="AC120">
            <v>0</v>
          </cell>
          <cell r="AD120">
            <v>0</v>
          </cell>
          <cell r="AE120">
            <v>0</v>
          </cell>
          <cell r="AF120">
            <v>239756</v>
          </cell>
          <cell r="AG120">
            <v>0</v>
          </cell>
          <cell r="AH120">
            <v>0</v>
          </cell>
          <cell r="AI120">
            <v>239756</v>
          </cell>
          <cell r="AJ120">
            <v>0</v>
          </cell>
          <cell r="AK120">
            <v>13068</v>
          </cell>
          <cell r="AL120">
            <v>252824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252824</v>
          </cell>
          <cell r="AR120">
            <v>0</v>
          </cell>
          <cell r="AS120">
            <v>196</v>
          </cell>
          <cell r="AT120">
            <v>3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G120">
            <v>9</v>
          </cell>
          <cell r="BH120">
            <v>4.2450182671450927</v>
          </cell>
          <cell r="BI120">
            <v>0</v>
          </cell>
          <cell r="CA120">
            <v>111</v>
          </cell>
          <cell r="CB120">
            <v>25</v>
          </cell>
          <cell r="CC120">
            <v>0</v>
          </cell>
          <cell r="CD120">
            <v>0</v>
          </cell>
          <cell r="CE120">
            <v>0</v>
          </cell>
          <cell r="CF120">
            <v>410865</v>
          </cell>
          <cell r="CG120">
            <v>0</v>
          </cell>
          <cell r="CH120">
            <v>0</v>
          </cell>
          <cell r="CI120">
            <v>410865</v>
          </cell>
          <cell r="CJ120">
            <v>0</v>
          </cell>
          <cell r="CK120">
            <v>29700</v>
          </cell>
          <cell r="CL120">
            <v>440565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440565</v>
          </cell>
          <cell r="CS120">
            <v>111</v>
          </cell>
          <cell r="CT120">
            <v>4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G120">
            <v>9</v>
          </cell>
          <cell r="DH120">
            <v>2.9716196942516544</v>
          </cell>
          <cell r="DI120">
            <v>0</v>
          </cell>
        </row>
        <row r="121">
          <cell r="AA121">
            <v>197</v>
          </cell>
          <cell r="AB121">
            <v>2</v>
          </cell>
          <cell r="AC121">
            <v>0</v>
          </cell>
          <cell r="AD121">
            <v>0</v>
          </cell>
          <cell r="AE121">
            <v>0</v>
          </cell>
          <cell r="AF121">
            <v>50078</v>
          </cell>
          <cell r="AG121">
            <v>0</v>
          </cell>
          <cell r="AH121">
            <v>0</v>
          </cell>
          <cell r="AI121">
            <v>50078</v>
          </cell>
          <cell r="AJ121">
            <v>0</v>
          </cell>
          <cell r="AK121">
            <v>2376</v>
          </cell>
          <cell r="AL121">
            <v>52454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52454</v>
          </cell>
          <cell r="AR121">
            <v>0</v>
          </cell>
          <cell r="AS121">
            <v>197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G121">
            <v>9</v>
          </cell>
          <cell r="BH121">
            <v>9.3434933234596784E-2</v>
          </cell>
          <cell r="BI121">
            <v>0</v>
          </cell>
          <cell r="CA121">
            <v>112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S121">
            <v>112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G121">
            <v>0</v>
          </cell>
          <cell r="DH121">
            <v>0</v>
          </cell>
          <cell r="DI121">
            <v>0</v>
          </cell>
        </row>
        <row r="122">
          <cell r="AA122">
            <v>198</v>
          </cell>
          <cell r="AB122">
            <v>14</v>
          </cell>
          <cell r="AC122">
            <v>0</v>
          </cell>
          <cell r="AD122">
            <v>0</v>
          </cell>
          <cell r="AE122">
            <v>0</v>
          </cell>
          <cell r="AF122">
            <v>296062</v>
          </cell>
          <cell r="AG122">
            <v>0</v>
          </cell>
          <cell r="AH122">
            <v>0</v>
          </cell>
          <cell r="AI122">
            <v>296062</v>
          </cell>
          <cell r="AJ122">
            <v>0</v>
          </cell>
          <cell r="AK122">
            <v>16632</v>
          </cell>
          <cell r="AL122">
            <v>312694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312694</v>
          </cell>
          <cell r="AR122">
            <v>0</v>
          </cell>
          <cell r="AS122">
            <v>198</v>
          </cell>
          <cell r="AT122">
            <v>2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G122">
            <v>9</v>
          </cell>
          <cell r="BH122">
            <v>0.2664539277161746</v>
          </cell>
          <cell r="BI122">
            <v>0</v>
          </cell>
          <cell r="CA122">
            <v>113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S122">
            <v>113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G122">
            <v>0</v>
          </cell>
          <cell r="DH122">
            <v>0</v>
          </cell>
          <cell r="DI122">
            <v>0</v>
          </cell>
        </row>
        <row r="123">
          <cell r="AA123">
            <v>199</v>
          </cell>
          <cell r="AB123">
            <v>3</v>
          </cell>
          <cell r="AC123">
            <v>7.3606729758149319E-3</v>
          </cell>
          <cell r="AD123">
            <v>0</v>
          </cell>
          <cell r="AE123">
            <v>0</v>
          </cell>
          <cell r="AF123">
            <v>84337</v>
          </cell>
          <cell r="AG123">
            <v>0</v>
          </cell>
          <cell r="AH123">
            <v>0</v>
          </cell>
          <cell r="AI123">
            <v>84337</v>
          </cell>
          <cell r="AJ123">
            <v>0</v>
          </cell>
          <cell r="AK123">
            <v>3555</v>
          </cell>
          <cell r="AL123">
            <v>87892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87892</v>
          </cell>
          <cell r="AR123">
            <v>0</v>
          </cell>
          <cell r="AS123">
            <v>199</v>
          </cell>
          <cell r="AT123">
            <v>2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G123">
            <v>9</v>
          </cell>
          <cell r="BH123">
            <v>5.7728073678556528E-2</v>
          </cell>
          <cell r="BI123">
            <v>0</v>
          </cell>
          <cell r="CA123">
            <v>114</v>
          </cell>
          <cell r="CB123">
            <v>120</v>
          </cell>
          <cell r="CC123">
            <v>0</v>
          </cell>
          <cell r="CD123">
            <v>0</v>
          </cell>
          <cell r="CE123">
            <v>0</v>
          </cell>
          <cell r="CF123">
            <v>2211996</v>
          </cell>
          <cell r="CG123">
            <v>0</v>
          </cell>
          <cell r="CH123">
            <v>0</v>
          </cell>
          <cell r="CI123">
            <v>2211996</v>
          </cell>
          <cell r="CJ123">
            <v>0</v>
          </cell>
          <cell r="CK123">
            <v>142560</v>
          </cell>
          <cell r="CL123">
            <v>2354556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2354556</v>
          </cell>
          <cell r="CS123">
            <v>114</v>
          </cell>
          <cell r="CT123">
            <v>25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G123">
            <v>18</v>
          </cell>
          <cell r="DH123">
            <v>6.2125272569509171</v>
          </cell>
          <cell r="DI123">
            <v>0</v>
          </cell>
        </row>
        <row r="124">
          <cell r="AA124">
            <v>201</v>
          </cell>
          <cell r="AB124">
            <v>1552</v>
          </cell>
          <cell r="AC124">
            <v>1.1172948221204766</v>
          </cell>
          <cell r="AD124">
            <v>0</v>
          </cell>
          <cell r="AE124">
            <v>0</v>
          </cell>
          <cell r="AF124">
            <v>30892693</v>
          </cell>
          <cell r="AG124">
            <v>0</v>
          </cell>
          <cell r="AH124">
            <v>0</v>
          </cell>
          <cell r="AI124">
            <v>30892693</v>
          </cell>
          <cell r="AJ124">
            <v>0</v>
          </cell>
          <cell r="AK124">
            <v>1842633</v>
          </cell>
          <cell r="AL124">
            <v>32735326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32735326</v>
          </cell>
          <cell r="AR124">
            <v>0</v>
          </cell>
          <cell r="AS124">
            <v>201</v>
          </cell>
          <cell r="AT124">
            <v>237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G124">
            <v>18</v>
          </cell>
          <cell r="BH124">
            <v>10.483073109575827</v>
          </cell>
          <cell r="BI124">
            <v>0</v>
          </cell>
          <cell r="CA124">
            <v>115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S124">
            <v>115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G124">
            <v>0</v>
          </cell>
          <cell r="DH124">
            <v>0</v>
          </cell>
          <cell r="DI124">
            <v>0</v>
          </cell>
        </row>
        <row r="125">
          <cell r="AA125">
            <v>204</v>
          </cell>
          <cell r="AB125">
            <v>87</v>
          </cell>
          <cell r="AC125">
            <v>0</v>
          </cell>
          <cell r="AD125">
            <v>0</v>
          </cell>
          <cell r="AE125">
            <v>0</v>
          </cell>
          <cell r="AF125">
            <v>1842721</v>
          </cell>
          <cell r="AG125">
            <v>0</v>
          </cell>
          <cell r="AH125">
            <v>0</v>
          </cell>
          <cell r="AI125">
            <v>1842721</v>
          </cell>
          <cell r="AJ125">
            <v>0</v>
          </cell>
          <cell r="AK125">
            <v>103356</v>
          </cell>
          <cell r="AL125">
            <v>1946077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1946077</v>
          </cell>
          <cell r="AR125">
            <v>0</v>
          </cell>
          <cell r="AS125">
            <v>204</v>
          </cell>
          <cell r="AT125">
            <v>29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G125">
            <v>9</v>
          </cell>
          <cell r="BH125">
            <v>3.7439264202367539</v>
          </cell>
          <cell r="BI125">
            <v>0</v>
          </cell>
          <cell r="CA125">
            <v>116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S125">
            <v>116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G125">
            <v>0</v>
          </cell>
          <cell r="DH125">
            <v>0</v>
          </cell>
          <cell r="DI125">
            <v>0</v>
          </cell>
        </row>
        <row r="126">
          <cell r="AA126">
            <v>207</v>
          </cell>
          <cell r="AB126">
            <v>5</v>
          </cell>
          <cell r="AC126">
            <v>6.2200956937799042E-2</v>
          </cell>
          <cell r="AD126">
            <v>0</v>
          </cell>
          <cell r="AE126">
            <v>0</v>
          </cell>
          <cell r="AF126">
            <v>118880</v>
          </cell>
          <cell r="AG126">
            <v>0</v>
          </cell>
          <cell r="AH126">
            <v>0</v>
          </cell>
          <cell r="AI126">
            <v>118880</v>
          </cell>
          <cell r="AJ126">
            <v>0</v>
          </cell>
          <cell r="AK126">
            <v>5866</v>
          </cell>
          <cell r="AL126">
            <v>124746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124746</v>
          </cell>
          <cell r="AR126">
            <v>0</v>
          </cell>
          <cell r="AS126">
            <v>207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G126">
            <v>9</v>
          </cell>
          <cell r="BH126">
            <v>3.8441647048405914E-2</v>
          </cell>
          <cell r="BI126">
            <v>0</v>
          </cell>
          <cell r="CA126">
            <v>117</v>
          </cell>
          <cell r="CB126">
            <v>38</v>
          </cell>
          <cell r="CC126">
            <v>0</v>
          </cell>
          <cell r="CD126">
            <v>0</v>
          </cell>
          <cell r="CE126">
            <v>0</v>
          </cell>
          <cell r="CF126">
            <v>651067</v>
          </cell>
          <cell r="CG126">
            <v>0</v>
          </cell>
          <cell r="CH126">
            <v>0</v>
          </cell>
          <cell r="CI126">
            <v>651067</v>
          </cell>
          <cell r="CJ126">
            <v>0</v>
          </cell>
          <cell r="CK126">
            <v>45144</v>
          </cell>
          <cell r="CL126">
            <v>696211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696211</v>
          </cell>
          <cell r="CS126">
            <v>117</v>
          </cell>
          <cell r="CT126">
            <v>9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G126">
            <v>9</v>
          </cell>
          <cell r="DH126">
            <v>7.4655820563843873</v>
          </cell>
          <cell r="DI126">
            <v>0</v>
          </cell>
        </row>
        <row r="127">
          <cell r="AA127">
            <v>208</v>
          </cell>
          <cell r="AB127">
            <v>15</v>
          </cell>
          <cell r="AC127">
            <v>2.6696329254727477E-2</v>
          </cell>
          <cell r="AD127">
            <v>0</v>
          </cell>
          <cell r="AE127">
            <v>0</v>
          </cell>
          <cell r="AF127">
            <v>281391</v>
          </cell>
          <cell r="AG127">
            <v>0</v>
          </cell>
          <cell r="AH127">
            <v>0</v>
          </cell>
          <cell r="AI127">
            <v>281391</v>
          </cell>
          <cell r="AJ127">
            <v>0</v>
          </cell>
          <cell r="AK127">
            <v>17784</v>
          </cell>
          <cell r="AL127">
            <v>299175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299175</v>
          </cell>
          <cell r="AR127">
            <v>0</v>
          </cell>
          <cell r="AS127">
            <v>208</v>
          </cell>
          <cell r="AT127">
            <v>5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G127">
            <v>9</v>
          </cell>
          <cell r="BH127">
            <v>1.466216158125059</v>
          </cell>
          <cell r="BI127">
            <v>0</v>
          </cell>
          <cell r="CA127">
            <v>118</v>
          </cell>
          <cell r="CB127">
            <v>1</v>
          </cell>
          <cell r="CC127">
            <v>0</v>
          </cell>
          <cell r="CD127">
            <v>0</v>
          </cell>
          <cell r="CE127">
            <v>0</v>
          </cell>
          <cell r="CF127">
            <v>13728</v>
          </cell>
          <cell r="CG127">
            <v>0</v>
          </cell>
          <cell r="CH127">
            <v>0</v>
          </cell>
          <cell r="CI127">
            <v>13728</v>
          </cell>
          <cell r="CJ127">
            <v>0</v>
          </cell>
          <cell r="CK127">
            <v>1188</v>
          </cell>
          <cell r="CL127">
            <v>14916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14916</v>
          </cell>
          <cell r="CS127">
            <v>118</v>
          </cell>
          <cell r="CT127">
            <v>1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G127">
            <v>9</v>
          </cell>
          <cell r="DH127">
            <v>0.16754448520882917</v>
          </cell>
          <cell r="DI127">
            <v>0</v>
          </cell>
        </row>
        <row r="128">
          <cell r="AA128">
            <v>209</v>
          </cell>
          <cell r="AB128">
            <v>89</v>
          </cell>
          <cell r="AC128">
            <v>0</v>
          </cell>
          <cell r="AD128">
            <v>0</v>
          </cell>
          <cell r="AE128">
            <v>0</v>
          </cell>
          <cell r="AF128">
            <v>1969125</v>
          </cell>
          <cell r="AG128">
            <v>0</v>
          </cell>
          <cell r="AH128">
            <v>0</v>
          </cell>
          <cell r="AI128">
            <v>1969125</v>
          </cell>
          <cell r="AJ128">
            <v>0</v>
          </cell>
          <cell r="AK128">
            <v>105732</v>
          </cell>
          <cell r="AL128">
            <v>2074857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2074857</v>
          </cell>
          <cell r="AR128">
            <v>0</v>
          </cell>
          <cell r="AS128">
            <v>209</v>
          </cell>
          <cell r="AT128">
            <v>20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G128">
            <v>18</v>
          </cell>
          <cell r="BH128">
            <v>7.039427748564604</v>
          </cell>
          <cell r="BI128">
            <v>0</v>
          </cell>
          <cell r="CA128">
            <v>119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S128">
            <v>119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G128">
            <v>0</v>
          </cell>
          <cell r="DH128">
            <v>0</v>
          </cell>
          <cell r="DI128">
            <v>0</v>
          </cell>
        </row>
        <row r="129">
          <cell r="AA129">
            <v>210</v>
          </cell>
          <cell r="AB129">
            <v>163</v>
          </cell>
          <cell r="AC129">
            <v>0</v>
          </cell>
          <cell r="AD129">
            <v>0</v>
          </cell>
          <cell r="AE129">
            <v>0</v>
          </cell>
          <cell r="AF129">
            <v>2992338</v>
          </cell>
          <cell r="AG129">
            <v>0</v>
          </cell>
          <cell r="AH129">
            <v>0</v>
          </cell>
          <cell r="AI129">
            <v>2992338</v>
          </cell>
          <cell r="AJ129">
            <v>0</v>
          </cell>
          <cell r="AK129">
            <v>193644</v>
          </cell>
          <cell r="AL129">
            <v>3185982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3185982</v>
          </cell>
          <cell r="AR129">
            <v>0</v>
          </cell>
          <cell r="AS129">
            <v>210</v>
          </cell>
          <cell r="AT129">
            <v>43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G129">
            <v>9</v>
          </cell>
          <cell r="BH129">
            <v>5.288403060124403</v>
          </cell>
          <cell r="BI129">
            <v>0</v>
          </cell>
          <cell r="CA129">
            <v>120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S129">
            <v>120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G129">
            <v>0</v>
          </cell>
          <cell r="DH129">
            <v>0</v>
          </cell>
          <cell r="DI129">
            <v>0</v>
          </cell>
        </row>
        <row r="130">
          <cell r="AA130">
            <v>211</v>
          </cell>
          <cell r="AB130">
            <v>5</v>
          </cell>
          <cell r="AC130">
            <v>0</v>
          </cell>
          <cell r="AD130">
            <v>0</v>
          </cell>
          <cell r="AE130">
            <v>0</v>
          </cell>
          <cell r="AF130">
            <v>108536</v>
          </cell>
          <cell r="AG130">
            <v>0</v>
          </cell>
          <cell r="AH130">
            <v>0</v>
          </cell>
          <cell r="AI130">
            <v>108536</v>
          </cell>
          <cell r="AJ130">
            <v>0</v>
          </cell>
          <cell r="AK130">
            <v>5940</v>
          </cell>
          <cell r="AL130">
            <v>114476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114476</v>
          </cell>
          <cell r="AR130">
            <v>0</v>
          </cell>
          <cell r="AS130">
            <v>211</v>
          </cell>
          <cell r="AT130">
            <v>1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G130">
            <v>9</v>
          </cell>
          <cell r="BH130">
            <v>0.13183749377886361</v>
          </cell>
          <cell r="BI130">
            <v>0</v>
          </cell>
          <cell r="CA130">
            <v>121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S130">
            <v>121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G130">
            <v>0</v>
          </cell>
          <cell r="DH130">
            <v>0</v>
          </cell>
          <cell r="DI130">
            <v>0</v>
          </cell>
        </row>
        <row r="131">
          <cell r="AA131">
            <v>212</v>
          </cell>
          <cell r="AB131">
            <v>38</v>
          </cell>
          <cell r="AC131">
            <v>6.6740823136818683E-3</v>
          </cell>
          <cell r="AD131">
            <v>0</v>
          </cell>
          <cell r="AE131">
            <v>0</v>
          </cell>
          <cell r="AF131">
            <v>680638</v>
          </cell>
          <cell r="AG131">
            <v>0</v>
          </cell>
          <cell r="AH131">
            <v>0</v>
          </cell>
          <cell r="AI131">
            <v>680638</v>
          </cell>
          <cell r="AJ131">
            <v>0</v>
          </cell>
          <cell r="AK131">
            <v>45135</v>
          </cell>
          <cell r="AL131">
            <v>725773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725773</v>
          </cell>
          <cell r="AR131">
            <v>0</v>
          </cell>
          <cell r="AS131">
            <v>212</v>
          </cell>
          <cell r="AT131">
            <v>10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G131">
            <v>9</v>
          </cell>
          <cell r="BH131">
            <v>1.0515444128985907</v>
          </cell>
          <cell r="BI131">
            <v>0</v>
          </cell>
          <cell r="CA131">
            <v>122</v>
          </cell>
          <cell r="CB131">
            <v>27</v>
          </cell>
          <cell r="CC131">
            <v>3.9215686274509803E-2</v>
          </cell>
          <cell r="CD131">
            <v>0</v>
          </cell>
          <cell r="CE131">
            <v>0</v>
          </cell>
          <cell r="CF131">
            <v>499766</v>
          </cell>
          <cell r="CG131">
            <v>0</v>
          </cell>
          <cell r="CH131">
            <v>0</v>
          </cell>
          <cell r="CI131">
            <v>499766</v>
          </cell>
          <cell r="CJ131">
            <v>0</v>
          </cell>
          <cell r="CK131">
            <v>32030</v>
          </cell>
          <cell r="CL131">
            <v>531796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531796</v>
          </cell>
          <cell r="CS131">
            <v>122</v>
          </cell>
          <cell r="CT131">
            <v>12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G131">
            <v>9</v>
          </cell>
          <cell r="DH131">
            <v>1.1129149502376507</v>
          </cell>
          <cell r="DI131">
            <v>0</v>
          </cell>
        </row>
        <row r="132">
          <cell r="AA132">
            <v>213</v>
          </cell>
          <cell r="AB132">
            <v>2</v>
          </cell>
          <cell r="AC132">
            <v>0</v>
          </cell>
          <cell r="AD132">
            <v>0</v>
          </cell>
          <cell r="AE132">
            <v>0</v>
          </cell>
          <cell r="AF132">
            <v>55868</v>
          </cell>
          <cell r="AG132">
            <v>0</v>
          </cell>
          <cell r="AH132">
            <v>0</v>
          </cell>
          <cell r="AI132">
            <v>55868</v>
          </cell>
          <cell r="AJ132">
            <v>0</v>
          </cell>
          <cell r="AK132">
            <v>2376</v>
          </cell>
          <cell r="AL132">
            <v>58244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58244</v>
          </cell>
          <cell r="AR132">
            <v>0</v>
          </cell>
          <cell r="AS132">
            <v>213</v>
          </cell>
          <cell r="AT132">
            <v>1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G132">
            <v>9</v>
          </cell>
          <cell r="BH132">
            <v>0.15668886897741996</v>
          </cell>
          <cell r="BI132">
            <v>0</v>
          </cell>
          <cell r="CA132">
            <v>123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S132">
            <v>123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G132">
            <v>0</v>
          </cell>
          <cell r="DH132">
            <v>0</v>
          </cell>
          <cell r="DI132">
            <v>0</v>
          </cell>
        </row>
        <row r="133">
          <cell r="AA133">
            <v>214</v>
          </cell>
          <cell r="AB133">
            <v>4</v>
          </cell>
          <cell r="AC133">
            <v>6.6740823136818683E-3</v>
          </cell>
          <cell r="AD133">
            <v>0</v>
          </cell>
          <cell r="AE133">
            <v>0</v>
          </cell>
          <cell r="AF133">
            <v>72388</v>
          </cell>
          <cell r="AG133">
            <v>0</v>
          </cell>
          <cell r="AH133">
            <v>0</v>
          </cell>
          <cell r="AI133">
            <v>72388</v>
          </cell>
          <cell r="AJ133">
            <v>0</v>
          </cell>
          <cell r="AK133">
            <v>4743</v>
          </cell>
          <cell r="AL133">
            <v>77131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77131</v>
          </cell>
          <cell r="AR133">
            <v>0</v>
          </cell>
          <cell r="AS133">
            <v>214</v>
          </cell>
          <cell r="AT133">
            <v>1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G133">
            <v>9</v>
          </cell>
          <cell r="BH133">
            <v>0.22287873559268845</v>
          </cell>
          <cell r="BI133">
            <v>0</v>
          </cell>
          <cell r="CA133">
            <v>124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S133">
            <v>124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G133">
            <v>0</v>
          </cell>
          <cell r="DH133">
            <v>0</v>
          </cell>
          <cell r="DI133">
            <v>0</v>
          </cell>
        </row>
        <row r="134">
          <cell r="AA134">
            <v>215</v>
          </cell>
          <cell r="AB134">
            <v>17</v>
          </cell>
          <cell r="AC134">
            <v>0</v>
          </cell>
          <cell r="AD134">
            <v>0</v>
          </cell>
          <cell r="AE134">
            <v>0</v>
          </cell>
          <cell r="AF134">
            <v>256011</v>
          </cell>
          <cell r="AG134">
            <v>0</v>
          </cell>
          <cell r="AH134">
            <v>0</v>
          </cell>
          <cell r="AI134">
            <v>256011</v>
          </cell>
          <cell r="AJ134">
            <v>0</v>
          </cell>
          <cell r="AK134">
            <v>20196</v>
          </cell>
          <cell r="AL134">
            <v>276207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276207</v>
          </cell>
          <cell r="AR134">
            <v>0</v>
          </cell>
          <cell r="AS134">
            <v>215</v>
          </cell>
          <cell r="AT134">
            <v>7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G134">
            <v>18</v>
          </cell>
          <cell r="BH134">
            <v>7.6714045616139952</v>
          </cell>
          <cell r="BI134">
            <v>0</v>
          </cell>
          <cell r="CA134">
            <v>125</v>
          </cell>
          <cell r="CB134">
            <v>21</v>
          </cell>
          <cell r="CC134">
            <v>0</v>
          </cell>
          <cell r="CD134">
            <v>0</v>
          </cell>
          <cell r="CE134">
            <v>0</v>
          </cell>
          <cell r="CF134">
            <v>426048</v>
          </cell>
          <cell r="CG134">
            <v>0</v>
          </cell>
          <cell r="CH134">
            <v>0</v>
          </cell>
          <cell r="CI134">
            <v>426048</v>
          </cell>
          <cell r="CJ134">
            <v>0</v>
          </cell>
          <cell r="CK134">
            <v>24948</v>
          </cell>
          <cell r="CL134">
            <v>450996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450996</v>
          </cell>
          <cell r="CS134">
            <v>125</v>
          </cell>
          <cell r="CT134">
            <v>7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G134">
            <v>9</v>
          </cell>
          <cell r="DH134">
            <v>2.3469129046704689</v>
          </cell>
          <cell r="DI134">
            <v>0</v>
          </cell>
        </row>
        <row r="135">
          <cell r="AA135">
            <v>217</v>
          </cell>
          <cell r="AB135">
            <v>3</v>
          </cell>
          <cell r="AC135">
            <v>0</v>
          </cell>
          <cell r="AD135">
            <v>0</v>
          </cell>
          <cell r="AE135">
            <v>0</v>
          </cell>
          <cell r="AF135">
            <v>78537</v>
          </cell>
          <cell r="AG135">
            <v>0</v>
          </cell>
          <cell r="AH135">
            <v>0</v>
          </cell>
          <cell r="AI135">
            <v>78537</v>
          </cell>
          <cell r="AJ135">
            <v>0</v>
          </cell>
          <cell r="AK135">
            <v>3564</v>
          </cell>
          <cell r="AL135">
            <v>82101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82101</v>
          </cell>
          <cell r="AR135">
            <v>0</v>
          </cell>
          <cell r="AS135">
            <v>217</v>
          </cell>
          <cell r="AT135">
            <v>3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G135">
            <v>9</v>
          </cell>
          <cell r="BH135">
            <v>0.15687949981974075</v>
          </cell>
          <cell r="BI135">
            <v>0</v>
          </cell>
          <cell r="CA135">
            <v>126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S135">
            <v>126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G135">
            <v>0</v>
          </cell>
          <cell r="DH135">
            <v>0</v>
          </cell>
          <cell r="DI135">
            <v>0</v>
          </cell>
        </row>
        <row r="136">
          <cell r="AA136">
            <v>218</v>
          </cell>
          <cell r="AB136">
            <v>39</v>
          </cell>
          <cell r="AC136">
            <v>2.2246941045606229E-3</v>
          </cell>
          <cell r="AD136">
            <v>0</v>
          </cell>
          <cell r="AE136">
            <v>0</v>
          </cell>
          <cell r="AF136">
            <v>802894</v>
          </cell>
          <cell r="AG136">
            <v>0</v>
          </cell>
          <cell r="AH136">
            <v>0</v>
          </cell>
          <cell r="AI136">
            <v>802894</v>
          </cell>
          <cell r="AJ136">
            <v>0</v>
          </cell>
          <cell r="AK136">
            <v>46329</v>
          </cell>
          <cell r="AL136">
            <v>849223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849223</v>
          </cell>
          <cell r="AR136">
            <v>0</v>
          </cell>
          <cell r="AS136">
            <v>218</v>
          </cell>
          <cell r="AT136">
            <v>5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G136">
            <v>9</v>
          </cell>
          <cell r="BH136">
            <v>1.8065085041314599</v>
          </cell>
          <cell r="BI136">
            <v>0</v>
          </cell>
          <cell r="CA136">
            <v>127</v>
          </cell>
          <cell r="CB136">
            <v>17</v>
          </cell>
          <cell r="CC136">
            <v>0</v>
          </cell>
          <cell r="CD136">
            <v>0</v>
          </cell>
          <cell r="CE136">
            <v>0</v>
          </cell>
          <cell r="CF136">
            <v>485955</v>
          </cell>
          <cell r="CG136">
            <v>0</v>
          </cell>
          <cell r="CH136">
            <v>0</v>
          </cell>
          <cell r="CI136">
            <v>485955</v>
          </cell>
          <cell r="CJ136">
            <v>0</v>
          </cell>
          <cell r="CK136">
            <v>20196</v>
          </cell>
          <cell r="CL136">
            <v>506151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506151</v>
          </cell>
          <cell r="CS136">
            <v>127</v>
          </cell>
          <cell r="CT136">
            <v>5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G136">
            <v>9</v>
          </cell>
          <cell r="DH136">
            <v>5.8028199757591628</v>
          </cell>
          <cell r="DI136">
            <v>0</v>
          </cell>
        </row>
        <row r="137">
          <cell r="AA137">
            <v>219</v>
          </cell>
          <cell r="AB137">
            <v>4</v>
          </cell>
          <cell r="AC137">
            <v>1.9607843137254902E-2</v>
          </cell>
          <cell r="AD137">
            <v>0</v>
          </cell>
          <cell r="AE137">
            <v>0</v>
          </cell>
          <cell r="AF137">
            <v>87367</v>
          </cell>
          <cell r="AG137">
            <v>0</v>
          </cell>
          <cell r="AH137">
            <v>0</v>
          </cell>
          <cell r="AI137">
            <v>87367</v>
          </cell>
          <cell r="AJ137">
            <v>0</v>
          </cell>
          <cell r="AK137">
            <v>4729</v>
          </cell>
          <cell r="AL137">
            <v>92096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92096</v>
          </cell>
          <cell r="AR137">
            <v>0</v>
          </cell>
          <cell r="AS137">
            <v>219</v>
          </cell>
          <cell r="AT137">
            <v>2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G137">
            <v>9</v>
          </cell>
          <cell r="BH137">
            <v>0.213712249233839</v>
          </cell>
          <cell r="BI137">
            <v>0</v>
          </cell>
          <cell r="CA137">
            <v>128</v>
          </cell>
          <cell r="CB137">
            <v>398</v>
          </cell>
          <cell r="CC137">
            <v>2.0414637907988257E-2</v>
          </cell>
          <cell r="CD137">
            <v>0</v>
          </cell>
          <cell r="CE137">
            <v>0</v>
          </cell>
          <cell r="CF137">
            <v>6793198</v>
          </cell>
          <cell r="CG137">
            <v>0</v>
          </cell>
          <cell r="CH137">
            <v>0</v>
          </cell>
          <cell r="CI137">
            <v>6793198</v>
          </cell>
          <cell r="CJ137">
            <v>0</v>
          </cell>
          <cell r="CK137">
            <v>472800</v>
          </cell>
          <cell r="CL137">
            <v>7265998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7265998</v>
          </cell>
          <cell r="CS137">
            <v>128</v>
          </cell>
          <cell r="CT137">
            <v>110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G137">
            <v>9</v>
          </cell>
          <cell r="DH137">
            <v>4.2839749174691448</v>
          </cell>
          <cell r="DI137">
            <v>0</v>
          </cell>
        </row>
        <row r="138">
          <cell r="AA138">
            <v>220</v>
          </cell>
          <cell r="AB138">
            <v>57</v>
          </cell>
          <cell r="AC138">
            <v>0.13038038636192076</v>
          </cell>
          <cell r="AD138">
            <v>0</v>
          </cell>
          <cell r="AE138">
            <v>0</v>
          </cell>
          <cell r="AF138">
            <v>1343819</v>
          </cell>
          <cell r="AG138">
            <v>0</v>
          </cell>
          <cell r="AH138">
            <v>0</v>
          </cell>
          <cell r="AI138">
            <v>1343819</v>
          </cell>
          <cell r="AJ138">
            <v>0</v>
          </cell>
          <cell r="AK138">
            <v>67562</v>
          </cell>
          <cell r="AL138">
            <v>1411381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1411381</v>
          </cell>
          <cell r="AR138">
            <v>0</v>
          </cell>
          <cell r="AS138">
            <v>220</v>
          </cell>
          <cell r="AT138">
            <v>20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G138">
            <v>9</v>
          </cell>
          <cell r="BH138">
            <v>1.6030151924726757</v>
          </cell>
          <cell r="BI138">
            <v>0</v>
          </cell>
          <cell r="CA138">
            <v>129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S138">
            <v>129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G138">
            <v>0</v>
          </cell>
          <cell r="DH138">
            <v>0</v>
          </cell>
          <cell r="DI138">
            <v>0</v>
          </cell>
        </row>
        <row r="139">
          <cell r="AA139">
            <v>221</v>
          </cell>
          <cell r="AB139">
            <v>17</v>
          </cell>
          <cell r="AC139">
            <v>0</v>
          </cell>
          <cell r="AD139">
            <v>0</v>
          </cell>
          <cell r="AE139">
            <v>0</v>
          </cell>
          <cell r="AF139">
            <v>582233</v>
          </cell>
          <cell r="AG139">
            <v>0</v>
          </cell>
          <cell r="AH139">
            <v>0</v>
          </cell>
          <cell r="AI139">
            <v>582233</v>
          </cell>
          <cell r="AJ139">
            <v>0</v>
          </cell>
          <cell r="AK139">
            <v>20196</v>
          </cell>
          <cell r="AL139">
            <v>602429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602429</v>
          </cell>
          <cell r="AR139">
            <v>0</v>
          </cell>
          <cell r="AS139">
            <v>221</v>
          </cell>
          <cell r="AT139">
            <v>3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G139">
            <v>9</v>
          </cell>
          <cell r="BH139">
            <v>3.9805247885410004</v>
          </cell>
          <cell r="BI139">
            <v>0</v>
          </cell>
          <cell r="CA139">
            <v>130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S139">
            <v>130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G139">
            <v>0</v>
          </cell>
          <cell r="DH139">
            <v>0</v>
          </cell>
          <cell r="DI139">
            <v>0</v>
          </cell>
        </row>
        <row r="140">
          <cell r="AA140">
            <v>223</v>
          </cell>
          <cell r="AB140">
            <v>1</v>
          </cell>
          <cell r="AC140">
            <v>0</v>
          </cell>
          <cell r="AD140">
            <v>0</v>
          </cell>
          <cell r="AE140">
            <v>0</v>
          </cell>
          <cell r="AF140">
            <v>12772</v>
          </cell>
          <cell r="AG140">
            <v>0</v>
          </cell>
          <cell r="AH140">
            <v>0</v>
          </cell>
          <cell r="AI140">
            <v>12772</v>
          </cell>
          <cell r="AJ140">
            <v>0</v>
          </cell>
          <cell r="AK140">
            <v>1188</v>
          </cell>
          <cell r="AL140">
            <v>13960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13960</v>
          </cell>
          <cell r="AR140">
            <v>0</v>
          </cell>
          <cell r="AS140">
            <v>223</v>
          </cell>
          <cell r="AT140">
            <v>1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G140">
            <v>18</v>
          </cell>
          <cell r="BH140">
            <v>0.12107665116024445</v>
          </cell>
          <cell r="BI140">
            <v>0</v>
          </cell>
          <cell r="CA140">
            <v>131</v>
          </cell>
          <cell r="CB140">
            <v>5</v>
          </cell>
          <cell r="CC140">
            <v>0</v>
          </cell>
          <cell r="CD140">
            <v>0</v>
          </cell>
          <cell r="CE140">
            <v>0</v>
          </cell>
          <cell r="CF140">
            <v>113301</v>
          </cell>
          <cell r="CG140">
            <v>0</v>
          </cell>
          <cell r="CH140">
            <v>0</v>
          </cell>
          <cell r="CI140">
            <v>113301</v>
          </cell>
          <cell r="CJ140">
            <v>0</v>
          </cell>
          <cell r="CK140">
            <v>5940</v>
          </cell>
          <cell r="CL140">
            <v>119241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119241</v>
          </cell>
          <cell r="CS140">
            <v>131</v>
          </cell>
          <cell r="CT140">
            <v>1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G140">
            <v>9</v>
          </cell>
          <cell r="DH140">
            <v>0.1446366651312164</v>
          </cell>
          <cell r="DI140">
            <v>0</v>
          </cell>
        </row>
        <row r="141">
          <cell r="AA141">
            <v>226</v>
          </cell>
          <cell r="AB141">
            <v>30</v>
          </cell>
          <cell r="AC141">
            <v>0</v>
          </cell>
          <cell r="AD141">
            <v>0</v>
          </cell>
          <cell r="AE141">
            <v>0</v>
          </cell>
          <cell r="AF141">
            <v>536719</v>
          </cell>
          <cell r="AG141">
            <v>0</v>
          </cell>
          <cell r="AH141">
            <v>0</v>
          </cell>
          <cell r="AI141">
            <v>536719</v>
          </cell>
          <cell r="AJ141">
            <v>0</v>
          </cell>
          <cell r="AK141">
            <v>35640</v>
          </cell>
          <cell r="AL141">
            <v>572359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572359</v>
          </cell>
          <cell r="AR141">
            <v>0</v>
          </cell>
          <cell r="AS141">
            <v>226</v>
          </cell>
          <cell r="AT141">
            <v>10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G141">
            <v>18</v>
          </cell>
          <cell r="BH141">
            <v>2.038516052720269</v>
          </cell>
          <cell r="BI141">
            <v>0</v>
          </cell>
          <cell r="CA141">
            <v>132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S141">
            <v>132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G141">
            <v>0</v>
          </cell>
          <cell r="DH141">
            <v>0</v>
          </cell>
          <cell r="DI141">
            <v>0</v>
          </cell>
        </row>
        <row r="142">
          <cell r="AA142">
            <v>227</v>
          </cell>
          <cell r="AB142">
            <v>27</v>
          </cell>
          <cell r="AC142">
            <v>0</v>
          </cell>
          <cell r="AD142">
            <v>0</v>
          </cell>
          <cell r="AE142">
            <v>0</v>
          </cell>
          <cell r="AF142">
            <v>516273</v>
          </cell>
          <cell r="AG142">
            <v>0</v>
          </cell>
          <cell r="AH142">
            <v>0</v>
          </cell>
          <cell r="AI142">
            <v>516273</v>
          </cell>
          <cell r="AJ142">
            <v>0</v>
          </cell>
          <cell r="AK142">
            <v>32076</v>
          </cell>
          <cell r="AL142">
            <v>548349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548349</v>
          </cell>
          <cell r="AR142">
            <v>0</v>
          </cell>
          <cell r="AS142">
            <v>227</v>
          </cell>
          <cell r="AT142">
            <v>12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G142">
            <v>18</v>
          </cell>
          <cell r="BH142">
            <v>2.1388028811972761</v>
          </cell>
          <cell r="BI142">
            <v>0</v>
          </cell>
          <cell r="CA142">
            <v>133</v>
          </cell>
          <cell r="CB142">
            <v>57</v>
          </cell>
          <cell r="CC142">
            <v>7.6524938105497931E-2</v>
          </cell>
          <cell r="CD142">
            <v>0</v>
          </cell>
          <cell r="CE142">
            <v>0</v>
          </cell>
          <cell r="CF142">
            <v>881871</v>
          </cell>
          <cell r="CG142">
            <v>0</v>
          </cell>
          <cell r="CH142">
            <v>0</v>
          </cell>
          <cell r="CI142">
            <v>881871</v>
          </cell>
          <cell r="CJ142">
            <v>0</v>
          </cell>
          <cell r="CK142">
            <v>67625</v>
          </cell>
          <cell r="CL142">
            <v>949496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949496</v>
          </cell>
          <cell r="CS142">
            <v>133</v>
          </cell>
          <cell r="CT142">
            <v>27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G142">
            <v>9</v>
          </cell>
          <cell r="DH142">
            <v>3.8436197771899203</v>
          </cell>
          <cell r="DI142">
            <v>0</v>
          </cell>
        </row>
        <row r="143">
          <cell r="AA143">
            <v>229</v>
          </cell>
          <cell r="AB143">
            <v>169</v>
          </cell>
          <cell r="AC143">
            <v>0.19654731278028487</v>
          </cell>
          <cell r="AD143">
            <v>0</v>
          </cell>
          <cell r="AE143">
            <v>0</v>
          </cell>
          <cell r="AF143">
            <v>3017191</v>
          </cell>
          <cell r="AG143">
            <v>0</v>
          </cell>
          <cell r="AH143">
            <v>0</v>
          </cell>
          <cell r="AI143">
            <v>3017191</v>
          </cell>
          <cell r="AJ143">
            <v>0</v>
          </cell>
          <cell r="AK143">
            <v>200541</v>
          </cell>
          <cell r="AL143">
            <v>3217732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3217732</v>
          </cell>
          <cell r="AR143">
            <v>0</v>
          </cell>
          <cell r="AS143">
            <v>229</v>
          </cell>
          <cell r="AT143">
            <v>55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G143">
            <v>9</v>
          </cell>
          <cell r="BH143">
            <v>2.7719446547168176</v>
          </cell>
          <cell r="BI143">
            <v>0</v>
          </cell>
          <cell r="CA143">
            <v>134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S143">
            <v>134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G143">
            <v>0</v>
          </cell>
          <cell r="DH143">
            <v>0</v>
          </cell>
          <cell r="DI143">
            <v>0</v>
          </cell>
        </row>
        <row r="144">
          <cell r="AA144">
            <v>230</v>
          </cell>
          <cell r="AB144">
            <v>2</v>
          </cell>
          <cell r="AC144">
            <v>0</v>
          </cell>
          <cell r="AD144">
            <v>0</v>
          </cell>
          <cell r="AE144">
            <v>0</v>
          </cell>
          <cell r="AF144">
            <v>86276</v>
          </cell>
          <cell r="AG144">
            <v>0</v>
          </cell>
          <cell r="AH144">
            <v>0</v>
          </cell>
          <cell r="AI144">
            <v>86276</v>
          </cell>
          <cell r="AJ144">
            <v>0</v>
          </cell>
          <cell r="AK144">
            <v>2376</v>
          </cell>
          <cell r="AL144">
            <v>88652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88652</v>
          </cell>
          <cell r="AR144">
            <v>0</v>
          </cell>
          <cell r="AS144">
            <v>230</v>
          </cell>
          <cell r="AT144">
            <v>1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G144">
            <v>9</v>
          </cell>
          <cell r="BH144">
            <v>2.9297319868310923</v>
          </cell>
          <cell r="BI144">
            <v>0</v>
          </cell>
          <cell r="CA144">
            <v>135</v>
          </cell>
          <cell r="CB144">
            <v>2</v>
          </cell>
          <cell r="CC144">
            <v>0</v>
          </cell>
          <cell r="CD144">
            <v>0</v>
          </cell>
          <cell r="CE144">
            <v>0</v>
          </cell>
          <cell r="CF144">
            <v>49644</v>
          </cell>
          <cell r="CG144">
            <v>0</v>
          </cell>
          <cell r="CH144">
            <v>0</v>
          </cell>
          <cell r="CI144">
            <v>49644</v>
          </cell>
          <cell r="CJ144">
            <v>0</v>
          </cell>
          <cell r="CK144">
            <v>2376</v>
          </cell>
          <cell r="CL144">
            <v>52020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52020</v>
          </cell>
          <cell r="CS144">
            <v>135</v>
          </cell>
          <cell r="CT144">
            <v>1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G144">
            <v>9</v>
          </cell>
          <cell r="DH144">
            <v>1.2236733014125927</v>
          </cell>
          <cell r="DI144">
            <v>0</v>
          </cell>
        </row>
        <row r="145">
          <cell r="AA145">
            <v>231</v>
          </cell>
          <cell r="AB145">
            <v>44</v>
          </cell>
          <cell r="AC145">
            <v>0.35294117647058809</v>
          </cell>
          <cell r="AD145">
            <v>0</v>
          </cell>
          <cell r="AE145">
            <v>0</v>
          </cell>
          <cell r="AF145">
            <v>902370</v>
          </cell>
          <cell r="AG145">
            <v>0</v>
          </cell>
          <cell r="AH145">
            <v>0</v>
          </cell>
          <cell r="AI145">
            <v>902370</v>
          </cell>
          <cell r="AJ145">
            <v>0</v>
          </cell>
          <cell r="AK145">
            <v>51858</v>
          </cell>
          <cell r="AL145">
            <v>954228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954228</v>
          </cell>
          <cell r="AR145">
            <v>0</v>
          </cell>
          <cell r="AS145">
            <v>231</v>
          </cell>
          <cell r="AT145">
            <v>7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G145">
            <v>9</v>
          </cell>
          <cell r="BH145">
            <v>1.9370229755715742</v>
          </cell>
          <cell r="BI145">
            <v>0</v>
          </cell>
          <cell r="CA145">
            <v>136</v>
          </cell>
          <cell r="CB145">
            <v>10</v>
          </cell>
          <cell r="CC145">
            <v>1.1123470522803115E-2</v>
          </cell>
          <cell r="CD145">
            <v>0</v>
          </cell>
          <cell r="CE145">
            <v>0</v>
          </cell>
          <cell r="CF145">
            <v>195240</v>
          </cell>
          <cell r="CG145">
            <v>0</v>
          </cell>
          <cell r="CH145">
            <v>0</v>
          </cell>
          <cell r="CI145">
            <v>195240</v>
          </cell>
          <cell r="CJ145">
            <v>0</v>
          </cell>
          <cell r="CK145">
            <v>11865</v>
          </cell>
          <cell r="CL145">
            <v>207105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207105</v>
          </cell>
          <cell r="CS145">
            <v>136</v>
          </cell>
          <cell r="CT145">
            <v>2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G145">
            <v>9</v>
          </cell>
          <cell r="DH145">
            <v>0.41553187752513854</v>
          </cell>
          <cell r="DI145">
            <v>0</v>
          </cell>
        </row>
        <row r="146">
          <cell r="AA146">
            <v>236</v>
          </cell>
          <cell r="AB146">
            <v>161</v>
          </cell>
          <cell r="AC146">
            <v>0</v>
          </cell>
          <cell r="AD146">
            <v>0</v>
          </cell>
          <cell r="AE146">
            <v>0</v>
          </cell>
          <cell r="AF146">
            <v>3267495</v>
          </cell>
          <cell r="AG146">
            <v>0</v>
          </cell>
          <cell r="AH146">
            <v>0</v>
          </cell>
          <cell r="AI146">
            <v>3267495</v>
          </cell>
          <cell r="AJ146">
            <v>0</v>
          </cell>
          <cell r="AK146">
            <v>191268</v>
          </cell>
          <cell r="AL146">
            <v>3458763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3458763</v>
          </cell>
          <cell r="AR146">
            <v>0</v>
          </cell>
          <cell r="AS146">
            <v>236</v>
          </cell>
          <cell r="AT146">
            <v>41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G146">
            <v>18</v>
          </cell>
          <cell r="BH146">
            <v>2.7370970577583726</v>
          </cell>
          <cell r="BI146">
            <v>0</v>
          </cell>
          <cell r="CA146">
            <v>137</v>
          </cell>
          <cell r="CB146">
            <v>643</v>
          </cell>
          <cell r="CC146">
            <v>1.5604681404421327E-2</v>
          </cell>
          <cell r="CD146">
            <v>0</v>
          </cell>
          <cell r="CE146">
            <v>0</v>
          </cell>
          <cell r="CF146">
            <v>13108767</v>
          </cell>
          <cell r="CG146">
            <v>0</v>
          </cell>
          <cell r="CH146">
            <v>0</v>
          </cell>
          <cell r="CI146">
            <v>13108767</v>
          </cell>
          <cell r="CJ146">
            <v>0</v>
          </cell>
          <cell r="CK146">
            <v>763864</v>
          </cell>
          <cell r="CL146">
            <v>13872631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13872631</v>
          </cell>
          <cell r="CS146">
            <v>137</v>
          </cell>
          <cell r="CT146">
            <v>159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G146">
            <v>18</v>
          </cell>
          <cell r="DH146">
            <v>10.492736217608863</v>
          </cell>
          <cell r="DI146">
            <v>0</v>
          </cell>
        </row>
        <row r="147">
          <cell r="AA147">
            <v>238</v>
          </cell>
          <cell r="AB147">
            <v>18</v>
          </cell>
          <cell r="AC147">
            <v>2.6696329254727477E-2</v>
          </cell>
          <cell r="AD147">
            <v>0</v>
          </cell>
          <cell r="AE147">
            <v>0</v>
          </cell>
          <cell r="AF147">
            <v>325037</v>
          </cell>
          <cell r="AG147">
            <v>0</v>
          </cell>
          <cell r="AH147">
            <v>0</v>
          </cell>
          <cell r="AI147">
            <v>325037</v>
          </cell>
          <cell r="AJ147">
            <v>0</v>
          </cell>
          <cell r="AK147">
            <v>21348</v>
          </cell>
          <cell r="AL147">
            <v>346385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346385</v>
          </cell>
          <cell r="AR147">
            <v>0</v>
          </cell>
          <cell r="AS147">
            <v>238</v>
          </cell>
          <cell r="AT147">
            <v>8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G147">
            <v>9</v>
          </cell>
          <cell r="BH147">
            <v>2.5105430624404583</v>
          </cell>
          <cell r="BI147">
            <v>0</v>
          </cell>
          <cell r="CA147">
            <v>138</v>
          </cell>
          <cell r="CB147">
            <v>13</v>
          </cell>
          <cell r="CC147">
            <v>2.89210233592881E-2</v>
          </cell>
          <cell r="CD147">
            <v>0</v>
          </cell>
          <cell r="CE147">
            <v>0</v>
          </cell>
          <cell r="CF147">
            <v>265369</v>
          </cell>
          <cell r="CG147">
            <v>0</v>
          </cell>
          <cell r="CH147">
            <v>0</v>
          </cell>
          <cell r="CI147">
            <v>265369</v>
          </cell>
          <cell r="CJ147">
            <v>0</v>
          </cell>
          <cell r="CK147">
            <v>15405</v>
          </cell>
          <cell r="CL147">
            <v>280774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280774</v>
          </cell>
          <cell r="CS147">
            <v>138</v>
          </cell>
          <cell r="CT147">
            <v>3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G147">
            <v>9</v>
          </cell>
          <cell r="DH147">
            <v>1.3634809410545927</v>
          </cell>
          <cell r="DI147">
            <v>0</v>
          </cell>
        </row>
        <row r="148">
          <cell r="AA148">
            <v>239</v>
          </cell>
          <cell r="AB148">
            <v>346</v>
          </cell>
          <cell r="AC148">
            <v>1.8431372549019585</v>
          </cell>
          <cell r="AD148">
            <v>0</v>
          </cell>
          <cell r="AE148">
            <v>0</v>
          </cell>
          <cell r="AF148">
            <v>7047750</v>
          </cell>
          <cell r="AG148">
            <v>0</v>
          </cell>
          <cell r="AH148">
            <v>0</v>
          </cell>
          <cell r="AI148">
            <v>7047750</v>
          </cell>
          <cell r="AJ148">
            <v>0</v>
          </cell>
          <cell r="AK148">
            <v>408886</v>
          </cell>
          <cell r="AL148">
            <v>7456636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7456636</v>
          </cell>
          <cell r="AR148">
            <v>0</v>
          </cell>
          <cell r="AS148">
            <v>239</v>
          </cell>
          <cell r="AT148">
            <v>75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G148">
            <v>9</v>
          </cell>
          <cell r="BH148">
            <v>4.3636052442125379</v>
          </cell>
          <cell r="BI148">
            <v>0</v>
          </cell>
          <cell r="CA148">
            <v>139</v>
          </cell>
          <cell r="CB148">
            <v>3</v>
          </cell>
          <cell r="CC148">
            <v>0</v>
          </cell>
          <cell r="CD148">
            <v>0</v>
          </cell>
          <cell r="CE148">
            <v>0</v>
          </cell>
          <cell r="CF148">
            <v>52098</v>
          </cell>
          <cell r="CG148">
            <v>0</v>
          </cell>
          <cell r="CH148">
            <v>0</v>
          </cell>
          <cell r="CI148">
            <v>52098</v>
          </cell>
          <cell r="CJ148">
            <v>0</v>
          </cell>
          <cell r="CK148">
            <v>3564</v>
          </cell>
          <cell r="CL148">
            <v>55662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55662</v>
          </cell>
          <cell r="CS148">
            <v>139</v>
          </cell>
          <cell r="CT148">
            <v>1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G148">
            <v>9</v>
          </cell>
          <cell r="DH148">
            <v>7.087964234880699E-2</v>
          </cell>
          <cell r="DI148">
            <v>0</v>
          </cell>
        </row>
        <row r="149">
          <cell r="AA149">
            <v>240</v>
          </cell>
          <cell r="AB149">
            <v>2</v>
          </cell>
          <cell r="AC149">
            <v>0</v>
          </cell>
          <cell r="AD149">
            <v>0</v>
          </cell>
          <cell r="AE149">
            <v>0</v>
          </cell>
          <cell r="AF149">
            <v>29156</v>
          </cell>
          <cell r="AG149">
            <v>0</v>
          </cell>
          <cell r="AH149">
            <v>0</v>
          </cell>
          <cell r="AI149">
            <v>29156</v>
          </cell>
          <cell r="AJ149">
            <v>0</v>
          </cell>
          <cell r="AK149">
            <v>2376</v>
          </cell>
          <cell r="AL149">
            <v>31532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31532</v>
          </cell>
          <cell r="AR149">
            <v>0</v>
          </cell>
          <cell r="AS149">
            <v>240</v>
          </cell>
          <cell r="AT149">
            <v>1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G149">
            <v>9</v>
          </cell>
          <cell r="BH149">
            <v>0.6477154722511369</v>
          </cell>
          <cell r="BI149">
            <v>0</v>
          </cell>
          <cell r="CA149">
            <v>140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S149">
            <v>140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G149">
            <v>0</v>
          </cell>
          <cell r="DH149">
            <v>0</v>
          </cell>
          <cell r="DI149">
            <v>0</v>
          </cell>
        </row>
        <row r="150">
          <cell r="AA150">
            <v>243</v>
          </cell>
          <cell r="AB150">
            <v>66</v>
          </cell>
          <cell r="AC150">
            <v>0.16170174195379969</v>
          </cell>
          <cell r="AD150">
            <v>0</v>
          </cell>
          <cell r="AE150">
            <v>0</v>
          </cell>
          <cell r="AF150">
            <v>1209199</v>
          </cell>
          <cell r="AG150">
            <v>0</v>
          </cell>
          <cell r="AH150">
            <v>0</v>
          </cell>
          <cell r="AI150">
            <v>1209199</v>
          </cell>
          <cell r="AJ150">
            <v>0</v>
          </cell>
          <cell r="AK150">
            <v>78215</v>
          </cell>
          <cell r="AL150">
            <v>1287414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1287414</v>
          </cell>
          <cell r="AR150">
            <v>0</v>
          </cell>
          <cell r="AS150">
            <v>243</v>
          </cell>
          <cell r="AT150">
            <v>14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G150">
            <v>9</v>
          </cell>
          <cell r="BH150">
            <v>0.59543084856891471</v>
          </cell>
          <cell r="BI150">
            <v>0</v>
          </cell>
          <cell r="CA150">
            <v>141</v>
          </cell>
          <cell r="CB150">
            <v>210</v>
          </cell>
          <cell r="CC150">
            <v>0</v>
          </cell>
          <cell r="CD150">
            <v>0</v>
          </cell>
          <cell r="CE150">
            <v>0</v>
          </cell>
          <cell r="CF150">
            <v>4280274</v>
          </cell>
          <cell r="CG150">
            <v>0</v>
          </cell>
          <cell r="CH150">
            <v>0</v>
          </cell>
          <cell r="CI150">
            <v>4280274</v>
          </cell>
          <cell r="CJ150">
            <v>0</v>
          </cell>
          <cell r="CK150">
            <v>249480</v>
          </cell>
          <cell r="CL150">
            <v>4529754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4529754</v>
          </cell>
          <cell r="CS150">
            <v>141</v>
          </cell>
          <cell r="CT150">
            <v>86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G150">
            <v>9</v>
          </cell>
          <cell r="DH150">
            <v>7.4321817478636421</v>
          </cell>
          <cell r="DI150">
            <v>0</v>
          </cell>
        </row>
        <row r="151">
          <cell r="AA151">
            <v>244</v>
          </cell>
          <cell r="AB151">
            <v>286</v>
          </cell>
          <cell r="AC151">
            <v>0.88407552959744995</v>
          </cell>
          <cell r="AD151">
            <v>0</v>
          </cell>
          <cell r="AE151">
            <v>0</v>
          </cell>
          <cell r="AF151">
            <v>5999262</v>
          </cell>
          <cell r="AG151">
            <v>0</v>
          </cell>
          <cell r="AH151">
            <v>0</v>
          </cell>
          <cell r="AI151">
            <v>5999262</v>
          </cell>
          <cell r="AJ151">
            <v>0</v>
          </cell>
          <cell r="AK151">
            <v>338720</v>
          </cell>
          <cell r="AL151">
            <v>6337982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6337982</v>
          </cell>
          <cell r="AR151">
            <v>0</v>
          </cell>
          <cell r="AS151">
            <v>244</v>
          </cell>
          <cell r="AT151">
            <v>128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G151">
            <v>9</v>
          </cell>
          <cell r="BH151">
            <v>8.1553960330733144</v>
          </cell>
          <cell r="BI151">
            <v>0</v>
          </cell>
          <cell r="CA151">
            <v>142</v>
          </cell>
          <cell r="CB151">
            <v>10</v>
          </cell>
          <cell r="CC151">
            <v>0</v>
          </cell>
          <cell r="CD151">
            <v>0</v>
          </cell>
          <cell r="CE151">
            <v>0</v>
          </cell>
          <cell r="CF151">
            <v>292120</v>
          </cell>
          <cell r="CG151">
            <v>0</v>
          </cell>
          <cell r="CH151">
            <v>0</v>
          </cell>
          <cell r="CI151">
            <v>292120</v>
          </cell>
          <cell r="CJ151">
            <v>0</v>
          </cell>
          <cell r="CK151">
            <v>11880</v>
          </cell>
          <cell r="CL151">
            <v>304000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304000</v>
          </cell>
          <cell r="CS151">
            <v>142</v>
          </cell>
          <cell r="CT151">
            <v>4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G151">
            <v>9</v>
          </cell>
          <cell r="DH151">
            <v>1.3093122553418757</v>
          </cell>
          <cell r="DI151">
            <v>0</v>
          </cell>
        </row>
        <row r="152">
          <cell r="AA152">
            <v>246</v>
          </cell>
          <cell r="AB152">
            <v>3</v>
          </cell>
          <cell r="AC152">
            <v>0</v>
          </cell>
          <cell r="AD152">
            <v>0</v>
          </cell>
          <cell r="AE152">
            <v>0</v>
          </cell>
          <cell r="AF152">
            <v>63185</v>
          </cell>
          <cell r="AG152">
            <v>0</v>
          </cell>
          <cell r="AH152">
            <v>0</v>
          </cell>
          <cell r="AI152">
            <v>63185</v>
          </cell>
          <cell r="AJ152">
            <v>0</v>
          </cell>
          <cell r="AK152">
            <v>3564</v>
          </cell>
          <cell r="AL152">
            <v>66749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66749</v>
          </cell>
          <cell r="AR152">
            <v>0</v>
          </cell>
          <cell r="AS152">
            <v>246</v>
          </cell>
          <cell r="AT152">
            <v>1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G152">
            <v>9</v>
          </cell>
          <cell r="BH152">
            <v>8.8792136748523876E-2</v>
          </cell>
          <cell r="BI152">
            <v>0</v>
          </cell>
          <cell r="CA152">
            <v>143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S152">
            <v>143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G152">
            <v>0</v>
          </cell>
          <cell r="DH152">
            <v>0</v>
          </cell>
          <cell r="DI152">
            <v>0</v>
          </cell>
        </row>
        <row r="153">
          <cell r="AA153">
            <v>248</v>
          </cell>
          <cell r="AB153">
            <v>602</v>
          </cell>
          <cell r="AC153">
            <v>2.6089686953689326</v>
          </cell>
          <cell r="AD153">
            <v>0</v>
          </cell>
          <cell r="AE153">
            <v>0</v>
          </cell>
          <cell r="AF153">
            <v>11496462</v>
          </cell>
          <cell r="AG153">
            <v>0</v>
          </cell>
          <cell r="AH153">
            <v>0</v>
          </cell>
          <cell r="AI153">
            <v>11496462</v>
          </cell>
          <cell r="AJ153">
            <v>0</v>
          </cell>
          <cell r="AK153">
            <v>712106</v>
          </cell>
          <cell r="AL153">
            <v>12208568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12208568</v>
          </cell>
          <cell r="AR153">
            <v>0</v>
          </cell>
          <cell r="AS153">
            <v>248</v>
          </cell>
          <cell r="AT153">
            <v>244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G153">
            <v>18</v>
          </cell>
          <cell r="BH153">
            <v>6.915136369012</v>
          </cell>
          <cell r="BI153">
            <v>0</v>
          </cell>
          <cell r="CA153">
            <v>144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S153">
            <v>144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G153">
            <v>0</v>
          </cell>
          <cell r="DH153">
            <v>0</v>
          </cell>
          <cell r="DI153">
            <v>0</v>
          </cell>
        </row>
        <row r="154">
          <cell r="AA154">
            <v>250</v>
          </cell>
          <cell r="AB154">
            <v>2</v>
          </cell>
          <cell r="AC154">
            <v>0</v>
          </cell>
          <cell r="AD154">
            <v>0</v>
          </cell>
          <cell r="AE154">
            <v>0</v>
          </cell>
          <cell r="AF154">
            <v>40770</v>
          </cell>
          <cell r="AG154">
            <v>0</v>
          </cell>
          <cell r="AH154">
            <v>0</v>
          </cell>
          <cell r="AI154">
            <v>40770</v>
          </cell>
          <cell r="AJ154">
            <v>0</v>
          </cell>
          <cell r="AK154">
            <v>2376</v>
          </cell>
          <cell r="AL154">
            <v>43146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43146</v>
          </cell>
          <cell r="AR154">
            <v>0</v>
          </cell>
          <cell r="AS154">
            <v>250</v>
          </cell>
          <cell r="AT154">
            <v>1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G154">
            <v>9</v>
          </cell>
          <cell r="BH154">
            <v>0.49941166928956809</v>
          </cell>
          <cell r="BI154">
            <v>0</v>
          </cell>
          <cell r="CA154">
            <v>145</v>
          </cell>
          <cell r="CB154">
            <v>15</v>
          </cell>
          <cell r="CC154">
            <v>0</v>
          </cell>
          <cell r="CD154">
            <v>0</v>
          </cell>
          <cell r="CE154">
            <v>0</v>
          </cell>
          <cell r="CF154">
            <v>218849</v>
          </cell>
          <cell r="CG154">
            <v>0</v>
          </cell>
          <cell r="CH154">
            <v>0</v>
          </cell>
          <cell r="CI154">
            <v>218849</v>
          </cell>
          <cell r="CJ154">
            <v>0</v>
          </cell>
          <cell r="CK154">
            <v>17820</v>
          </cell>
          <cell r="CL154">
            <v>236669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236669</v>
          </cell>
          <cell r="CS154">
            <v>145</v>
          </cell>
          <cell r="CT154">
            <v>7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G154">
            <v>9</v>
          </cell>
          <cell r="DH154">
            <v>1.2902508670661046</v>
          </cell>
          <cell r="DI154">
            <v>0</v>
          </cell>
        </row>
        <row r="155">
          <cell r="AA155">
            <v>251</v>
          </cell>
          <cell r="AB155">
            <v>107</v>
          </cell>
          <cell r="AC155">
            <v>8.6291095010060673E-2</v>
          </cell>
          <cell r="AD155">
            <v>0</v>
          </cell>
          <cell r="AE155">
            <v>0</v>
          </cell>
          <cell r="AF155">
            <v>1914680</v>
          </cell>
          <cell r="AG155">
            <v>0</v>
          </cell>
          <cell r="AH155">
            <v>0</v>
          </cell>
          <cell r="AI155">
            <v>1914680</v>
          </cell>
          <cell r="AJ155">
            <v>0</v>
          </cell>
          <cell r="AK155">
            <v>127014</v>
          </cell>
          <cell r="AL155">
            <v>2041694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2041694</v>
          </cell>
          <cell r="AR155">
            <v>0</v>
          </cell>
          <cell r="AS155">
            <v>251</v>
          </cell>
          <cell r="AT155">
            <v>37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G155">
            <v>9</v>
          </cell>
          <cell r="BH155">
            <v>4.3235574968650843</v>
          </cell>
          <cell r="BI155">
            <v>0</v>
          </cell>
          <cell r="CA155">
            <v>146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S155">
            <v>146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G155">
            <v>0</v>
          </cell>
          <cell r="DH155">
            <v>0</v>
          </cell>
          <cell r="DI155">
            <v>0</v>
          </cell>
        </row>
        <row r="156">
          <cell r="AA156">
            <v>253</v>
          </cell>
          <cell r="AB156">
            <v>1</v>
          </cell>
          <cell r="AC156">
            <v>0</v>
          </cell>
          <cell r="AD156">
            <v>0</v>
          </cell>
          <cell r="AE156">
            <v>0</v>
          </cell>
          <cell r="AF156">
            <v>52372</v>
          </cell>
          <cell r="AG156">
            <v>0</v>
          </cell>
          <cell r="AH156">
            <v>0</v>
          </cell>
          <cell r="AI156">
            <v>52372</v>
          </cell>
          <cell r="AJ156">
            <v>0</v>
          </cell>
          <cell r="AK156">
            <v>1188</v>
          </cell>
          <cell r="AL156">
            <v>53560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53560</v>
          </cell>
          <cell r="AR156">
            <v>0</v>
          </cell>
          <cell r="AS156">
            <v>253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G156">
            <v>9</v>
          </cell>
          <cell r="BH156">
            <v>2.4287748962064168</v>
          </cell>
          <cell r="BI156">
            <v>0</v>
          </cell>
          <cell r="CA156">
            <v>147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S156">
            <v>147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G156">
            <v>0</v>
          </cell>
          <cell r="DH156">
            <v>0</v>
          </cell>
          <cell r="DI156">
            <v>0</v>
          </cell>
        </row>
        <row r="157">
          <cell r="AA157">
            <v>258</v>
          </cell>
          <cell r="AB157">
            <v>488</v>
          </cell>
          <cell r="AC157">
            <v>0.58968896064963283</v>
          </cell>
          <cell r="AD157">
            <v>0</v>
          </cell>
          <cell r="AE157">
            <v>0</v>
          </cell>
          <cell r="AF157">
            <v>10039948</v>
          </cell>
          <cell r="AG157">
            <v>0</v>
          </cell>
          <cell r="AH157">
            <v>0</v>
          </cell>
          <cell r="AI157">
            <v>10039948</v>
          </cell>
          <cell r="AJ157">
            <v>0</v>
          </cell>
          <cell r="AK157">
            <v>579052</v>
          </cell>
          <cell r="AL157">
            <v>10619000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10619000</v>
          </cell>
          <cell r="AR157">
            <v>0</v>
          </cell>
          <cell r="AS157">
            <v>258</v>
          </cell>
          <cell r="AT157">
            <v>156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G157">
            <v>18</v>
          </cell>
          <cell r="BH157">
            <v>10.248290415588967</v>
          </cell>
          <cell r="BI157">
            <v>0</v>
          </cell>
          <cell r="CA157">
            <v>148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S157">
            <v>148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G157">
            <v>0</v>
          </cell>
          <cell r="DH157">
            <v>0</v>
          </cell>
          <cell r="DI157">
            <v>0</v>
          </cell>
        </row>
        <row r="158">
          <cell r="AA158">
            <v>261</v>
          </cell>
          <cell r="AB158">
            <v>157</v>
          </cell>
          <cell r="AC158">
            <v>1.9607843137254902E-2</v>
          </cell>
          <cell r="AD158">
            <v>0</v>
          </cell>
          <cell r="AE158">
            <v>0</v>
          </cell>
          <cell r="AF158">
            <v>4041883</v>
          </cell>
          <cell r="AG158">
            <v>0</v>
          </cell>
          <cell r="AH158">
            <v>0</v>
          </cell>
          <cell r="AI158">
            <v>4041883</v>
          </cell>
          <cell r="AJ158">
            <v>0</v>
          </cell>
          <cell r="AK158">
            <v>186493</v>
          </cell>
          <cell r="AL158">
            <v>4228376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4228376</v>
          </cell>
          <cell r="AR158">
            <v>0</v>
          </cell>
          <cell r="AS158">
            <v>261</v>
          </cell>
          <cell r="AT158">
            <v>43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G158">
            <v>9</v>
          </cell>
          <cell r="BH158">
            <v>7.058695883243443</v>
          </cell>
          <cell r="BI158">
            <v>0</v>
          </cell>
          <cell r="CA158">
            <v>149</v>
          </cell>
          <cell r="CB158">
            <v>2075</v>
          </cell>
          <cell r="CC158">
            <v>2.4564015501349252E-2</v>
          </cell>
          <cell r="CD158">
            <v>0</v>
          </cell>
          <cell r="CE158">
            <v>0</v>
          </cell>
          <cell r="CF158">
            <v>42564182</v>
          </cell>
          <cell r="CG158">
            <v>0</v>
          </cell>
          <cell r="CH158">
            <v>0</v>
          </cell>
          <cell r="CI158">
            <v>42564182</v>
          </cell>
          <cell r="CJ158">
            <v>0</v>
          </cell>
          <cell r="CK158">
            <v>2465071</v>
          </cell>
          <cell r="CL158">
            <v>45029253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45029253</v>
          </cell>
          <cell r="CS158">
            <v>149</v>
          </cell>
          <cell r="CT158">
            <v>299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G158">
            <v>18</v>
          </cell>
          <cell r="DH158">
            <v>12.452134767276673</v>
          </cell>
          <cell r="DI158">
            <v>0</v>
          </cell>
        </row>
        <row r="159">
          <cell r="AA159">
            <v>262</v>
          </cell>
          <cell r="AB159">
            <v>279</v>
          </cell>
          <cell r="AC159">
            <v>0.5884636374608434</v>
          </cell>
          <cell r="AD159">
            <v>0</v>
          </cell>
          <cell r="AE159">
            <v>0</v>
          </cell>
          <cell r="AF159">
            <v>4504309</v>
          </cell>
          <cell r="AG159">
            <v>0</v>
          </cell>
          <cell r="AH159">
            <v>0</v>
          </cell>
          <cell r="AI159">
            <v>4504309</v>
          </cell>
          <cell r="AJ159">
            <v>0</v>
          </cell>
          <cell r="AK159">
            <v>330761</v>
          </cell>
          <cell r="AL159">
            <v>4835070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4835070</v>
          </cell>
          <cell r="AR159">
            <v>0</v>
          </cell>
          <cell r="AS159">
            <v>262</v>
          </cell>
          <cell r="AT159">
            <v>141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G159">
            <v>9</v>
          </cell>
          <cell r="BH159">
            <v>8.7628777562184048</v>
          </cell>
          <cell r="BI159">
            <v>0</v>
          </cell>
          <cell r="CA159">
            <v>150</v>
          </cell>
          <cell r="CB159">
            <v>2</v>
          </cell>
          <cell r="CC159">
            <v>0</v>
          </cell>
          <cell r="CD159">
            <v>0</v>
          </cell>
          <cell r="CE159">
            <v>0</v>
          </cell>
          <cell r="CF159">
            <v>39984</v>
          </cell>
          <cell r="CG159">
            <v>0</v>
          </cell>
          <cell r="CH159">
            <v>0</v>
          </cell>
          <cell r="CI159">
            <v>39984</v>
          </cell>
          <cell r="CJ159">
            <v>0</v>
          </cell>
          <cell r="CK159">
            <v>2376</v>
          </cell>
          <cell r="CL159">
            <v>42360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42360</v>
          </cell>
          <cell r="CS159">
            <v>150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G159">
            <v>9</v>
          </cell>
          <cell r="DH159">
            <v>0.24281115667528505</v>
          </cell>
          <cell r="DI159">
            <v>0</v>
          </cell>
        </row>
        <row r="160">
          <cell r="AA160">
            <v>264</v>
          </cell>
          <cell r="AB160">
            <v>7</v>
          </cell>
          <cell r="AC160">
            <v>0</v>
          </cell>
          <cell r="AD160">
            <v>0</v>
          </cell>
          <cell r="AE160">
            <v>0</v>
          </cell>
          <cell r="AF160">
            <v>141526</v>
          </cell>
          <cell r="AG160">
            <v>0</v>
          </cell>
          <cell r="AH160">
            <v>0</v>
          </cell>
          <cell r="AI160">
            <v>141526</v>
          </cell>
          <cell r="AJ160">
            <v>0</v>
          </cell>
          <cell r="AK160">
            <v>8316</v>
          </cell>
          <cell r="AL160">
            <v>149842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149842</v>
          </cell>
          <cell r="AR160">
            <v>0</v>
          </cell>
          <cell r="AS160">
            <v>264</v>
          </cell>
          <cell r="AT160">
            <v>4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G160">
            <v>9</v>
          </cell>
          <cell r="BH160">
            <v>0.24135454874185716</v>
          </cell>
          <cell r="BI160">
            <v>0</v>
          </cell>
          <cell r="CA160">
            <v>151</v>
          </cell>
          <cell r="CB160">
            <v>43</v>
          </cell>
          <cell r="CC160">
            <v>0</v>
          </cell>
          <cell r="CD160">
            <v>0</v>
          </cell>
          <cell r="CE160">
            <v>0</v>
          </cell>
          <cell r="CF160">
            <v>877203</v>
          </cell>
          <cell r="CG160">
            <v>0</v>
          </cell>
          <cell r="CH160">
            <v>0</v>
          </cell>
          <cell r="CI160">
            <v>877203</v>
          </cell>
          <cell r="CJ160">
            <v>0</v>
          </cell>
          <cell r="CK160">
            <v>51084</v>
          </cell>
          <cell r="CL160">
            <v>928287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928287</v>
          </cell>
          <cell r="CS160">
            <v>151</v>
          </cell>
          <cell r="CT160">
            <v>16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G160">
            <v>9</v>
          </cell>
          <cell r="DH160">
            <v>3.2518401609165748</v>
          </cell>
          <cell r="DI160">
            <v>0</v>
          </cell>
        </row>
        <row r="161">
          <cell r="AA161">
            <v>265</v>
          </cell>
          <cell r="AB161">
            <v>3</v>
          </cell>
          <cell r="AC161">
            <v>0</v>
          </cell>
          <cell r="AD161">
            <v>0</v>
          </cell>
          <cell r="AE161">
            <v>0</v>
          </cell>
          <cell r="AF161">
            <v>47313</v>
          </cell>
          <cell r="AG161">
            <v>0</v>
          </cell>
          <cell r="AH161">
            <v>0</v>
          </cell>
          <cell r="AI161">
            <v>47313</v>
          </cell>
          <cell r="AJ161">
            <v>0</v>
          </cell>
          <cell r="AK161">
            <v>3564</v>
          </cell>
          <cell r="AL161">
            <v>50877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50877</v>
          </cell>
          <cell r="AR161">
            <v>0</v>
          </cell>
          <cell r="AS161">
            <v>265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G161">
            <v>9</v>
          </cell>
          <cell r="BH161">
            <v>0.12298109428972273</v>
          </cell>
          <cell r="BI161">
            <v>0</v>
          </cell>
          <cell r="CA161">
            <v>152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S161">
            <v>152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G161">
            <v>0</v>
          </cell>
          <cell r="DH161">
            <v>0</v>
          </cell>
          <cell r="DI161">
            <v>0</v>
          </cell>
        </row>
        <row r="162">
          <cell r="AA162">
            <v>266</v>
          </cell>
          <cell r="AB162">
            <v>6</v>
          </cell>
          <cell r="AC162">
            <v>0</v>
          </cell>
          <cell r="AD162">
            <v>0</v>
          </cell>
          <cell r="AE162">
            <v>0</v>
          </cell>
          <cell r="AF162">
            <v>148920</v>
          </cell>
          <cell r="AG162">
            <v>0</v>
          </cell>
          <cell r="AH162">
            <v>0</v>
          </cell>
          <cell r="AI162">
            <v>148920</v>
          </cell>
          <cell r="AJ162">
            <v>0</v>
          </cell>
          <cell r="AK162">
            <v>7128</v>
          </cell>
          <cell r="AL162">
            <v>156048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156048</v>
          </cell>
          <cell r="AR162">
            <v>0</v>
          </cell>
          <cell r="AS162">
            <v>266</v>
          </cell>
          <cell r="AT162">
            <v>5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G162">
            <v>9</v>
          </cell>
          <cell r="BH162">
            <v>0.20438837743570232</v>
          </cell>
          <cell r="BI162">
            <v>0</v>
          </cell>
          <cell r="CA162">
            <v>153</v>
          </cell>
          <cell r="CB162">
            <v>84</v>
          </cell>
          <cell r="CC162">
            <v>0</v>
          </cell>
          <cell r="CD162">
            <v>0</v>
          </cell>
          <cell r="CE162">
            <v>0</v>
          </cell>
          <cell r="CF162">
            <v>1327018</v>
          </cell>
          <cell r="CG162">
            <v>0</v>
          </cell>
          <cell r="CH162">
            <v>0</v>
          </cell>
          <cell r="CI162">
            <v>1327018</v>
          </cell>
          <cell r="CJ162">
            <v>0</v>
          </cell>
          <cell r="CK162">
            <v>99792</v>
          </cell>
          <cell r="CL162">
            <v>1426810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1426810</v>
          </cell>
          <cell r="CS162">
            <v>153</v>
          </cell>
          <cell r="CT162">
            <v>13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G162">
            <v>9</v>
          </cell>
          <cell r="DH162">
            <v>1.1920889298086512</v>
          </cell>
          <cell r="DI162">
            <v>0</v>
          </cell>
        </row>
        <row r="163">
          <cell r="AA163">
            <v>271</v>
          </cell>
          <cell r="AB163">
            <v>20</v>
          </cell>
          <cell r="AC163">
            <v>0</v>
          </cell>
          <cell r="AD163">
            <v>0</v>
          </cell>
          <cell r="AE163">
            <v>0</v>
          </cell>
          <cell r="AF163">
            <v>405736</v>
          </cell>
          <cell r="AG163">
            <v>0</v>
          </cell>
          <cell r="AH163">
            <v>0</v>
          </cell>
          <cell r="AI163">
            <v>405736</v>
          </cell>
          <cell r="AJ163">
            <v>0</v>
          </cell>
          <cell r="AK163">
            <v>23760</v>
          </cell>
          <cell r="AL163">
            <v>429496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429496</v>
          </cell>
          <cell r="AR163">
            <v>0</v>
          </cell>
          <cell r="AS163">
            <v>271</v>
          </cell>
          <cell r="AT163">
            <v>6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G163">
            <v>9</v>
          </cell>
          <cell r="BH163">
            <v>0.37053417297021685</v>
          </cell>
          <cell r="BI163">
            <v>0</v>
          </cell>
          <cell r="CA163">
            <v>154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S163">
            <v>154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G163">
            <v>0</v>
          </cell>
          <cell r="DH163">
            <v>0</v>
          </cell>
          <cell r="DI163">
            <v>0</v>
          </cell>
        </row>
        <row r="164">
          <cell r="AA164">
            <v>272</v>
          </cell>
          <cell r="AB164">
            <v>2</v>
          </cell>
          <cell r="AC164">
            <v>0</v>
          </cell>
          <cell r="AD164">
            <v>0</v>
          </cell>
          <cell r="AE164">
            <v>0</v>
          </cell>
          <cell r="AF164">
            <v>45954</v>
          </cell>
          <cell r="AG164">
            <v>0</v>
          </cell>
          <cell r="AH164">
            <v>0</v>
          </cell>
          <cell r="AI164">
            <v>45954</v>
          </cell>
          <cell r="AJ164">
            <v>0</v>
          </cell>
          <cell r="AK164">
            <v>2376</v>
          </cell>
          <cell r="AL164">
            <v>48330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48330</v>
          </cell>
          <cell r="AR164">
            <v>0</v>
          </cell>
          <cell r="AS164">
            <v>272</v>
          </cell>
          <cell r="AT164">
            <v>1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G164">
            <v>9</v>
          </cell>
          <cell r="BH164">
            <v>1.5062098683872303</v>
          </cell>
          <cell r="BI164">
            <v>0</v>
          </cell>
          <cell r="CA164">
            <v>155</v>
          </cell>
          <cell r="CB164">
            <v>3</v>
          </cell>
          <cell r="CC164">
            <v>0</v>
          </cell>
          <cell r="CD164">
            <v>0</v>
          </cell>
          <cell r="CE164">
            <v>0</v>
          </cell>
          <cell r="CF164">
            <v>80840</v>
          </cell>
          <cell r="CG164">
            <v>0</v>
          </cell>
          <cell r="CH164">
            <v>0</v>
          </cell>
          <cell r="CI164">
            <v>80840</v>
          </cell>
          <cell r="CJ164">
            <v>0</v>
          </cell>
          <cell r="CK164">
            <v>3564</v>
          </cell>
          <cell r="CL164">
            <v>84404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84404</v>
          </cell>
          <cell r="CS164">
            <v>155</v>
          </cell>
          <cell r="CT164">
            <v>1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G164">
            <v>9</v>
          </cell>
          <cell r="DH164">
            <v>4.3629734082922277E-2</v>
          </cell>
          <cell r="DI164">
            <v>0</v>
          </cell>
        </row>
        <row r="165">
          <cell r="AA165">
            <v>273</v>
          </cell>
          <cell r="AB165">
            <v>15</v>
          </cell>
          <cell r="AC165">
            <v>0</v>
          </cell>
          <cell r="AD165">
            <v>0</v>
          </cell>
          <cell r="AE165">
            <v>0</v>
          </cell>
          <cell r="AF165">
            <v>299410</v>
          </cell>
          <cell r="AG165">
            <v>0</v>
          </cell>
          <cell r="AH165">
            <v>0</v>
          </cell>
          <cell r="AI165">
            <v>299410</v>
          </cell>
          <cell r="AJ165">
            <v>0</v>
          </cell>
          <cell r="AK165">
            <v>17820</v>
          </cell>
          <cell r="AL165">
            <v>317230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317230</v>
          </cell>
          <cell r="AR165">
            <v>0</v>
          </cell>
          <cell r="AS165">
            <v>273</v>
          </cell>
          <cell r="AT165">
            <v>9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G165">
            <v>9</v>
          </cell>
          <cell r="BH165">
            <v>0.92017585230097632</v>
          </cell>
          <cell r="BI165">
            <v>0</v>
          </cell>
          <cell r="CA165">
            <v>156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S165">
            <v>156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G165">
            <v>0</v>
          </cell>
          <cell r="DH165">
            <v>0</v>
          </cell>
          <cell r="DI165">
            <v>0</v>
          </cell>
        </row>
        <row r="166">
          <cell r="AA166">
            <v>274</v>
          </cell>
          <cell r="AB166">
            <v>258</v>
          </cell>
          <cell r="AC166">
            <v>0</v>
          </cell>
          <cell r="AD166">
            <v>0</v>
          </cell>
          <cell r="AE166">
            <v>0</v>
          </cell>
          <cell r="AF166">
            <v>7403732</v>
          </cell>
          <cell r="AG166">
            <v>0</v>
          </cell>
          <cell r="AH166">
            <v>0</v>
          </cell>
          <cell r="AI166">
            <v>7403732</v>
          </cell>
          <cell r="AJ166">
            <v>0</v>
          </cell>
          <cell r="AK166">
            <v>306504</v>
          </cell>
          <cell r="AL166">
            <v>7710236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7710236</v>
          </cell>
          <cell r="AR166">
            <v>0</v>
          </cell>
          <cell r="AS166">
            <v>274</v>
          </cell>
          <cell r="AT166">
            <v>73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G166">
            <v>9</v>
          </cell>
          <cell r="BH166">
            <v>4.9839533800754472</v>
          </cell>
          <cell r="BI166">
            <v>0</v>
          </cell>
          <cell r="CA166">
            <v>157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S166">
            <v>157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G166">
            <v>0</v>
          </cell>
          <cell r="DH166">
            <v>0</v>
          </cell>
          <cell r="DI166">
            <v>0</v>
          </cell>
        </row>
        <row r="167">
          <cell r="AA167">
            <v>275</v>
          </cell>
          <cell r="AB167">
            <v>14</v>
          </cell>
          <cell r="AC167">
            <v>0</v>
          </cell>
          <cell r="AD167">
            <v>0</v>
          </cell>
          <cell r="AE167">
            <v>0</v>
          </cell>
          <cell r="AF167">
            <v>272898</v>
          </cell>
          <cell r="AG167">
            <v>0</v>
          </cell>
          <cell r="AH167">
            <v>0</v>
          </cell>
          <cell r="AI167">
            <v>272898</v>
          </cell>
          <cell r="AJ167">
            <v>0</v>
          </cell>
          <cell r="AK167">
            <v>16632</v>
          </cell>
          <cell r="AL167">
            <v>289530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289530</v>
          </cell>
          <cell r="AR167">
            <v>0</v>
          </cell>
          <cell r="AS167">
            <v>275</v>
          </cell>
          <cell r="AT167">
            <v>6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G167">
            <v>9</v>
          </cell>
          <cell r="BH167">
            <v>2.8804632564052262</v>
          </cell>
          <cell r="BI167">
            <v>0</v>
          </cell>
          <cell r="CA167">
            <v>158</v>
          </cell>
          <cell r="CB167">
            <v>42</v>
          </cell>
          <cell r="CC167">
            <v>0</v>
          </cell>
          <cell r="CD167">
            <v>0</v>
          </cell>
          <cell r="CE167">
            <v>0</v>
          </cell>
          <cell r="CF167">
            <v>785400</v>
          </cell>
          <cell r="CG167">
            <v>0</v>
          </cell>
          <cell r="CH167">
            <v>0</v>
          </cell>
          <cell r="CI167">
            <v>785400</v>
          </cell>
          <cell r="CJ167">
            <v>0</v>
          </cell>
          <cell r="CK167">
            <v>49896</v>
          </cell>
          <cell r="CL167">
            <v>835296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835296</v>
          </cell>
          <cell r="CS167">
            <v>158</v>
          </cell>
          <cell r="CT167">
            <v>12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G167">
            <v>9</v>
          </cell>
          <cell r="DH167">
            <v>2.5896578949489992</v>
          </cell>
          <cell r="DI167">
            <v>0</v>
          </cell>
        </row>
        <row r="168">
          <cell r="AA168">
            <v>276</v>
          </cell>
          <cell r="AB168">
            <v>2</v>
          </cell>
          <cell r="AC168">
            <v>4.4822949350067235E-3</v>
          </cell>
          <cell r="AD168">
            <v>0</v>
          </cell>
          <cell r="AE168">
            <v>0</v>
          </cell>
          <cell r="AF168">
            <v>53915</v>
          </cell>
          <cell r="AG168">
            <v>0</v>
          </cell>
          <cell r="AH168">
            <v>0</v>
          </cell>
          <cell r="AI168">
            <v>53915</v>
          </cell>
          <cell r="AJ168">
            <v>0</v>
          </cell>
          <cell r="AK168">
            <v>2371</v>
          </cell>
          <cell r="AL168">
            <v>56286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56286</v>
          </cell>
          <cell r="AR168">
            <v>0</v>
          </cell>
          <cell r="AS168">
            <v>276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G168">
            <v>9</v>
          </cell>
          <cell r="BH168">
            <v>0.17907805017884521</v>
          </cell>
          <cell r="BI168">
            <v>0</v>
          </cell>
          <cell r="CA168">
            <v>159</v>
          </cell>
          <cell r="CB168">
            <v>10</v>
          </cell>
          <cell r="CC168">
            <v>0</v>
          </cell>
          <cell r="CD168">
            <v>0</v>
          </cell>
          <cell r="CE168">
            <v>0</v>
          </cell>
          <cell r="CF168">
            <v>164836</v>
          </cell>
          <cell r="CG168">
            <v>0</v>
          </cell>
          <cell r="CH168">
            <v>0</v>
          </cell>
          <cell r="CI168">
            <v>164836</v>
          </cell>
          <cell r="CJ168">
            <v>0</v>
          </cell>
          <cell r="CK168">
            <v>11880</v>
          </cell>
          <cell r="CL168">
            <v>176716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176716</v>
          </cell>
          <cell r="CS168">
            <v>159</v>
          </cell>
          <cell r="CT168">
            <v>2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G168">
            <v>9</v>
          </cell>
          <cell r="DH168">
            <v>0.3236114800915702</v>
          </cell>
          <cell r="DI168">
            <v>0</v>
          </cell>
        </row>
        <row r="169">
          <cell r="AA169">
            <v>277</v>
          </cell>
          <cell r="AB169">
            <v>197</v>
          </cell>
          <cell r="AC169">
            <v>0</v>
          </cell>
          <cell r="AD169">
            <v>0</v>
          </cell>
          <cell r="AE169">
            <v>0</v>
          </cell>
          <cell r="AF169">
            <v>3690297</v>
          </cell>
          <cell r="AG169">
            <v>0</v>
          </cell>
          <cell r="AH169">
            <v>0</v>
          </cell>
          <cell r="AI169">
            <v>3690297</v>
          </cell>
          <cell r="AJ169">
            <v>0</v>
          </cell>
          <cell r="AK169">
            <v>234036</v>
          </cell>
          <cell r="AL169">
            <v>3924333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3924333</v>
          </cell>
          <cell r="AR169">
            <v>0</v>
          </cell>
          <cell r="AS169">
            <v>277</v>
          </cell>
          <cell r="AT169">
            <v>64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G169">
            <v>18</v>
          </cell>
          <cell r="BH169">
            <v>8.3056461543972926</v>
          </cell>
          <cell r="BI169">
            <v>0</v>
          </cell>
          <cell r="CA169">
            <v>160</v>
          </cell>
          <cell r="CB169">
            <v>2377</v>
          </cell>
          <cell r="CC169">
            <v>4.8230770602334605</v>
          </cell>
          <cell r="CD169">
            <v>0</v>
          </cell>
          <cell r="CE169">
            <v>0</v>
          </cell>
          <cell r="CF169">
            <v>45148530</v>
          </cell>
          <cell r="CG169">
            <v>0</v>
          </cell>
          <cell r="CH169">
            <v>0</v>
          </cell>
          <cell r="CI169">
            <v>45148530</v>
          </cell>
          <cell r="CJ169">
            <v>0</v>
          </cell>
          <cell r="CK169">
            <v>2818065</v>
          </cell>
          <cell r="CL169">
            <v>47966595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47966595</v>
          </cell>
          <cell r="CS169">
            <v>160</v>
          </cell>
          <cell r="CT169">
            <v>446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G169">
            <v>14.57</v>
          </cell>
          <cell r="DH169">
            <v>13.335324703492505</v>
          </cell>
          <cell r="DI169">
            <v>0</v>
          </cell>
        </row>
        <row r="170">
          <cell r="AA170">
            <v>278</v>
          </cell>
          <cell r="AB170">
            <v>127</v>
          </cell>
          <cell r="AC170">
            <v>0</v>
          </cell>
          <cell r="AD170">
            <v>0</v>
          </cell>
          <cell r="AE170">
            <v>0</v>
          </cell>
          <cell r="AF170">
            <v>2059741</v>
          </cell>
          <cell r="AG170">
            <v>0</v>
          </cell>
          <cell r="AH170">
            <v>0</v>
          </cell>
          <cell r="AI170">
            <v>2059741</v>
          </cell>
          <cell r="AJ170">
            <v>0</v>
          </cell>
          <cell r="AK170">
            <v>150876</v>
          </cell>
          <cell r="AL170">
            <v>2210617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2210617</v>
          </cell>
          <cell r="AR170">
            <v>0</v>
          </cell>
          <cell r="AS170">
            <v>278</v>
          </cell>
          <cell r="AT170">
            <v>23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G170">
            <v>9</v>
          </cell>
          <cell r="BH170">
            <v>6.203284990011694</v>
          </cell>
          <cell r="BI170">
            <v>0</v>
          </cell>
          <cell r="CA170">
            <v>161</v>
          </cell>
          <cell r="CB170">
            <v>38</v>
          </cell>
          <cell r="CC170">
            <v>0</v>
          </cell>
          <cell r="CD170">
            <v>0</v>
          </cell>
          <cell r="CE170">
            <v>0</v>
          </cell>
          <cell r="CF170">
            <v>768001</v>
          </cell>
          <cell r="CG170">
            <v>0</v>
          </cell>
          <cell r="CH170">
            <v>0</v>
          </cell>
          <cell r="CI170">
            <v>768001</v>
          </cell>
          <cell r="CJ170">
            <v>0</v>
          </cell>
          <cell r="CK170">
            <v>45144</v>
          </cell>
          <cell r="CL170">
            <v>813145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813145</v>
          </cell>
          <cell r="CS170">
            <v>161</v>
          </cell>
          <cell r="CT170">
            <v>6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G170">
            <v>9</v>
          </cell>
          <cell r="DH170">
            <v>1.6324614476345252</v>
          </cell>
          <cell r="DI170">
            <v>0</v>
          </cell>
        </row>
        <row r="171">
          <cell r="AA171">
            <v>281</v>
          </cell>
          <cell r="AB171">
            <v>4892</v>
          </cell>
          <cell r="AC171">
            <v>2.906371911573447</v>
          </cell>
          <cell r="AD171">
            <v>0</v>
          </cell>
          <cell r="AE171">
            <v>0</v>
          </cell>
          <cell r="AF171">
            <v>97327209</v>
          </cell>
          <cell r="AG171">
            <v>0</v>
          </cell>
          <cell r="AH171">
            <v>0</v>
          </cell>
          <cell r="AI171">
            <v>97327209</v>
          </cell>
          <cell r="AJ171">
            <v>0</v>
          </cell>
          <cell r="AK171">
            <v>5807971</v>
          </cell>
          <cell r="AL171">
            <v>103135180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103135180</v>
          </cell>
          <cell r="AR171">
            <v>0</v>
          </cell>
          <cell r="AS171">
            <v>281</v>
          </cell>
          <cell r="AT171">
            <v>1144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G171">
            <v>18</v>
          </cell>
          <cell r="BH171">
            <v>16.214776428547989</v>
          </cell>
          <cell r="BI171">
            <v>0</v>
          </cell>
          <cell r="CA171">
            <v>162</v>
          </cell>
          <cell r="CB171">
            <v>22</v>
          </cell>
          <cell r="CC171">
            <v>0</v>
          </cell>
          <cell r="CD171">
            <v>0</v>
          </cell>
          <cell r="CE171">
            <v>0</v>
          </cell>
          <cell r="CF171">
            <v>344014</v>
          </cell>
          <cell r="CG171">
            <v>0</v>
          </cell>
          <cell r="CH171">
            <v>0</v>
          </cell>
          <cell r="CI171">
            <v>344014</v>
          </cell>
          <cell r="CJ171">
            <v>0</v>
          </cell>
          <cell r="CK171">
            <v>26136</v>
          </cell>
          <cell r="CL171">
            <v>370150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370150</v>
          </cell>
          <cell r="CS171">
            <v>162</v>
          </cell>
          <cell r="CT171">
            <v>4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G171">
            <v>9</v>
          </cell>
          <cell r="DH171">
            <v>1.2706194956334012</v>
          </cell>
          <cell r="DI171">
            <v>0</v>
          </cell>
        </row>
        <row r="172">
          <cell r="AA172">
            <v>284</v>
          </cell>
          <cell r="AB172">
            <v>215</v>
          </cell>
          <cell r="AC172">
            <v>3.8167938931297711E-2</v>
          </cell>
          <cell r="AD172">
            <v>0</v>
          </cell>
          <cell r="AE172">
            <v>0</v>
          </cell>
          <cell r="AF172">
            <v>4245902</v>
          </cell>
          <cell r="AG172">
            <v>0</v>
          </cell>
          <cell r="AH172">
            <v>0</v>
          </cell>
          <cell r="AI172">
            <v>4245902</v>
          </cell>
          <cell r="AJ172">
            <v>0</v>
          </cell>
          <cell r="AK172">
            <v>255375</v>
          </cell>
          <cell r="AL172">
            <v>4501277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4501277</v>
          </cell>
          <cell r="AR172">
            <v>0</v>
          </cell>
          <cell r="AS172">
            <v>284</v>
          </cell>
          <cell r="AT172">
            <v>85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G172">
            <v>9</v>
          </cell>
          <cell r="BH172">
            <v>7.8099964631698038</v>
          </cell>
          <cell r="BI172">
            <v>0</v>
          </cell>
          <cell r="CA172">
            <v>163</v>
          </cell>
          <cell r="CB172">
            <v>2037</v>
          </cell>
          <cell r="CC172">
            <v>41.334812674029415</v>
          </cell>
          <cell r="CD172">
            <v>0</v>
          </cell>
          <cell r="CE172">
            <v>0</v>
          </cell>
          <cell r="CF172">
            <v>36809940</v>
          </cell>
          <cell r="CG172">
            <v>0</v>
          </cell>
          <cell r="CH172">
            <v>0</v>
          </cell>
          <cell r="CI172">
            <v>36809940</v>
          </cell>
          <cell r="CJ172">
            <v>0</v>
          </cell>
          <cell r="CK172">
            <v>2371415</v>
          </cell>
          <cell r="CL172">
            <v>39181355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39181355</v>
          </cell>
          <cell r="CS172">
            <v>163</v>
          </cell>
          <cell r="CT172">
            <v>887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G172">
            <v>18</v>
          </cell>
          <cell r="DH172">
            <v>9.5688734990315538</v>
          </cell>
          <cell r="DI172">
            <v>0</v>
          </cell>
        </row>
        <row r="173">
          <cell r="AA173">
            <v>285</v>
          </cell>
          <cell r="AB173">
            <v>96</v>
          </cell>
          <cell r="AC173">
            <v>0.14505562659567239</v>
          </cell>
          <cell r="AD173">
            <v>0</v>
          </cell>
          <cell r="AE173">
            <v>0</v>
          </cell>
          <cell r="AF173">
            <v>1806097</v>
          </cell>
          <cell r="AG173">
            <v>0</v>
          </cell>
          <cell r="AH173">
            <v>0</v>
          </cell>
          <cell r="AI173">
            <v>1806097</v>
          </cell>
          <cell r="AJ173">
            <v>0</v>
          </cell>
          <cell r="AK173">
            <v>113877</v>
          </cell>
          <cell r="AL173">
            <v>1919974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1919974</v>
          </cell>
          <cell r="AR173">
            <v>0</v>
          </cell>
          <cell r="AS173">
            <v>285</v>
          </cell>
          <cell r="AT173">
            <v>21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G173">
            <v>9</v>
          </cell>
          <cell r="BH173">
            <v>2.2266543452715282</v>
          </cell>
          <cell r="BI173">
            <v>0</v>
          </cell>
          <cell r="CA173">
            <v>164</v>
          </cell>
          <cell r="CB173">
            <v>12</v>
          </cell>
          <cell r="CC173">
            <v>2.2900763358778626E-2</v>
          </cell>
          <cell r="CD173">
            <v>0</v>
          </cell>
          <cell r="CE173">
            <v>0</v>
          </cell>
          <cell r="CF173">
            <v>283129</v>
          </cell>
          <cell r="CG173">
            <v>0</v>
          </cell>
          <cell r="CH173">
            <v>0</v>
          </cell>
          <cell r="CI173">
            <v>283129</v>
          </cell>
          <cell r="CJ173">
            <v>0</v>
          </cell>
          <cell r="CK173">
            <v>14229</v>
          </cell>
          <cell r="CL173">
            <v>297358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297358</v>
          </cell>
          <cell r="CS173">
            <v>164</v>
          </cell>
          <cell r="CT173">
            <v>5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G173">
            <v>9</v>
          </cell>
          <cell r="DH173">
            <v>0.62715033867483605</v>
          </cell>
          <cell r="DI173">
            <v>0</v>
          </cell>
        </row>
        <row r="174">
          <cell r="AA174">
            <v>287</v>
          </cell>
          <cell r="AB174">
            <v>26</v>
          </cell>
          <cell r="AC174">
            <v>0</v>
          </cell>
          <cell r="AD174">
            <v>0</v>
          </cell>
          <cell r="AE174">
            <v>0</v>
          </cell>
          <cell r="AF174">
            <v>481546</v>
          </cell>
          <cell r="AG174">
            <v>0</v>
          </cell>
          <cell r="AH174">
            <v>0</v>
          </cell>
          <cell r="AI174">
            <v>481546</v>
          </cell>
          <cell r="AJ174">
            <v>0</v>
          </cell>
          <cell r="AK174">
            <v>30888</v>
          </cell>
          <cell r="AL174">
            <v>512434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512434</v>
          </cell>
          <cell r="AR174">
            <v>0</v>
          </cell>
          <cell r="AS174">
            <v>287</v>
          </cell>
          <cell r="AT174">
            <v>9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G174">
            <v>9</v>
          </cell>
          <cell r="BH174">
            <v>2.9737278701946717</v>
          </cell>
          <cell r="BI174">
            <v>0</v>
          </cell>
          <cell r="CA174">
            <v>165</v>
          </cell>
          <cell r="CB174">
            <v>643</v>
          </cell>
          <cell r="CC174">
            <v>0.39418680044115523</v>
          </cell>
          <cell r="CD174">
            <v>0</v>
          </cell>
          <cell r="CE174">
            <v>0</v>
          </cell>
          <cell r="CF174">
            <v>10469750</v>
          </cell>
          <cell r="CG174">
            <v>0</v>
          </cell>
          <cell r="CH174">
            <v>0</v>
          </cell>
          <cell r="CI174">
            <v>10469750</v>
          </cell>
          <cell r="CJ174">
            <v>0</v>
          </cell>
          <cell r="CK174">
            <v>763421</v>
          </cell>
          <cell r="CL174">
            <v>11233171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11233171</v>
          </cell>
          <cell r="CS174">
            <v>165</v>
          </cell>
          <cell r="CT174">
            <v>284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G174">
            <v>9.83</v>
          </cell>
          <cell r="DH174">
            <v>8.1633231724625954</v>
          </cell>
          <cell r="DI174">
            <v>0</v>
          </cell>
        </row>
        <row r="175">
          <cell r="AA175">
            <v>288</v>
          </cell>
          <cell r="AB175">
            <v>2</v>
          </cell>
          <cell r="AC175">
            <v>0</v>
          </cell>
          <cell r="AD175">
            <v>0</v>
          </cell>
          <cell r="AE175">
            <v>0</v>
          </cell>
          <cell r="AF175">
            <v>39186</v>
          </cell>
          <cell r="AG175">
            <v>0</v>
          </cell>
          <cell r="AH175">
            <v>0</v>
          </cell>
          <cell r="AI175">
            <v>39186</v>
          </cell>
          <cell r="AJ175">
            <v>0</v>
          </cell>
          <cell r="AK175">
            <v>2376</v>
          </cell>
          <cell r="AL175">
            <v>41562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41562</v>
          </cell>
          <cell r="AR175">
            <v>0</v>
          </cell>
          <cell r="AS175">
            <v>288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G175">
            <v>9</v>
          </cell>
          <cell r="BH175">
            <v>7.1158125827236365E-2</v>
          </cell>
          <cell r="BI175">
            <v>0</v>
          </cell>
          <cell r="CA175">
            <v>166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S175">
            <v>166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G175">
            <v>0</v>
          </cell>
          <cell r="DH175">
            <v>0</v>
          </cell>
          <cell r="DI175">
            <v>0</v>
          </cell>
        </row>
        <row r="176">
          <cell r="AA176">
            <v>290</v>
          </cell>
          <cell r="AB176">
            <v>2</v>
          </cell>
          <cell r="AC176">
            <v>2.2246941045606229E-3</v>
          </cell>
          <cell r="AD176">
            <v>0</v>
          </cell>
          <cell r="AE176">
            <v>0</v>
          </cell>
          <cell r="AF176">
            <v>39414</v>
          </cell>
          <cell r="AG176">
            <v>0</v>
          </cell>
          <cell r="AH176">
            <v>0</v>
          </cell>
          <cell r="AI176">
            <v>39414</v>
          </cell>
          <cell r="AJ176">
            <v>0</v>
          </cell>
          <cell r="AK176">
            <v>2373</v>
          </cell>
          <cell r="AL176">
            <v>41787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41787</v>
          </cell>
          <cell r="AR176">
            <v>0</v>
          </cell>
          <cell r="AS176">
            <v>290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G176">
            <v>9</v>
          </cell>
          <cell r="BH176">
            <v>0.16202730390163309</v>
          </cell>
          <cell r="BI176">
            <v>0</v>
          </cell>
          <cell r="CA176">
            <v>167</v>
          </cell>
          <cell r="CB176">
            <v>31</v>
          </cell>
          <cell r="CC176">
            <v>2.2246941045606229E-3</v>
          </cell>
          <cell r="CD176">
            <v>0</v>
          </cell>
          <cell r="CE176">
            <v>0</v>
          </cell>
          <cell r="CF176">
            <v>744995</v>
          </cell>
          <cell r="CG176">
            <v>0</v>
          </cell>
          <cell r="CH176">
            <v>0</v>
          </cell>
          <cell r="CI176">
            <v>744995</v>
          </cell>
          <cell r="CJ176">
            <v>0</v>
          </cell>
          <cell r="CK176">
            <v>36825</v>
          </cell>
          <cell r="CL176">
            <v>781820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781820</v>
          </cell>
          <cell r="CS176">
            <v>167</v>
          </cell>
          <cell r="CT176">
            <v>5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G176">
            <v>9</v>
          </cell>
          <cell r="DH176">
            <v>1.0108498636715344</v>
          </cell>
          <cell r="DI176">
            <v>0</v>
          </cell>
        </row>
        <row r="177">
          <cell r="AA177">
            <v>291</v>
          </cell>
          <cell r="AB177">
            <v>44</v>
          </cell>
          <cell r="AC177">
            <v>5.2793124616329033E-2</v>
          </cell>
          <cell r="AD177">
            <v>0</v>
          </cell>
          <cell r="AE177">
            <v>0</v>
          </cell>
          <cell r="AF177">
            <v>789256</v>
          </cell>
          <cell r="AG177">
            <v>0</v>
          </cell>
          <cell r="AH177">
            <v>0</v>
          </cell>
          <cell r="AI177">
            <v>789256</v>
          </cell>
          <cell r="AJ177">
            <v>0</v>
          </cell>
          <cell r="AK177">
            <v>52210</v>
          </cell>
          <cell r="AL177">
            <v>841466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841466</v>
          </cell>
          <cell r="AR177">
            <v>0</v>
          </cell>
          <cell r="AS177">
            <v>291</v>
          </cell>
          <cell r="AT177">
            <v>13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G177">
            <v>9</v>
          </cell>
          <cell r="BH177">
            <v>1.9333542171515925</v>
          </cell>
          <cell r="BI177">
            <v>0</v>
          </cell>
          <cell r="CA177">
            <v>168</v>
          </cell>
          <cell r="CB177">
            <v>83</v>
          </cell>
          <cell r="CC177">
            <v>5.2793124616329033E-2</v>
          </cell>
          <cell r="CD177">
            <v>0</v>
          </cell>
          <cell r="CE177">
            <v>0</v>
          </cell>
          <cell r="CF177">
            <v>1791312</v>
          </cell>
          <cell r="CG177">
            <v>0</v>
          </cell>
          <cell r="CH177">
            <v>0</v>
          </cell>
          <cell r="CI177">
            <v>1791312</v>
          </cell>
          <cell r="CJ177">
            <v>0</v>
          </cell>
          <cell r="CK177">
            <v>98542</v>
          </cell>
          <cell r="CL177">
            <v>1889854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1889854</v>
          </cell>
          <cell r="CS177">
            <v>168</v>
          </cell>
          <cell r="CT177">
            <v>9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G177">
            <v>9</v>
          </cell>
          <cell r="DH177">
            <v>3.0020311779566944</v>
          </cell>
          <cell r="DI177">
            <v>0</v>
          </cell>
        </row>
        <row r="178">
          <cell r="AA178">
            <v>292</v>
          </cell>
          <cell r="AB178">
            <v>15</v>
          </cell>
          <cell r="AC178">
            <v>0</v>
          </cell>
          <cell r="AD178">
            <v>0</v>
          </cell>
          <cell r="AE178">
            <v>0</v>
          </cell>
          <cell r="AF178">
            <v>321473</v>
          </cell>
          <cell r="AG178">
            <v>0</v>
          </cell>
          <cell r="AH178">
            <v>0</v>
          </cell>
          <cell r="AI178">
            <v>321473</v>
          </cell>
          <cell r="AJ178">
            <v>0</v>
          </cell>
          <cell r="AK178">
            <v>17820</v>
          </cell>
          <cell r="AL178">
            <v>339293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339293</v>
          </cell>
          <cell r="AR178">
            <v>0</v>
          </cell>
          <cell r="AS178">
            <v>292</v>
          </cell>
          <cell r="AT178">
            <v>5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G178">
            <v>9</v>
          </cell>
          <cell r="BH178">
            <v>0.86841591428098819</v>
          </cell>
          <cell r="BI178">
            <v>0</v>
          </cell>
          <cell r="CA178">
            <v>169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S178">
            <v>169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G178">
            <v>0</v>
          </cell>
          <cell r="DH178">
            <v>0</v>
          </cell>
          <cell r="DI178">
            <v>0</v>
          </cell>
        </row>
        <row r="179">
          <cell r="AA179">
            <v>293</v>
          </cell>
          <cell r="AB179">
            <v>171</v>
          </cell>
          <cell r="AC179">
            <v>0.1159683954263014</v>
          </cell>
          <cell r="AD179">
            <v>0</v>
          </cell>
          <cell r="AE179">
            <v>0</v>
          </cell>
          <cell r="AF179">
            <v>3158637</v>
          </cell>
          <cell r="AG179">
            <v>0</v>
          </cell>
          <cell r="AH179">
            <v>0</v>
          </cell>
          <cell r="AI179">
            <v>3158637</v>
          </cell>
          <cell r="AJ179">
            <v>0</v>
          </cell>
          <cell r="AK179">
            <v>203013</v>
          </cell>
          <cell r="AL179">
            <v>3361650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3361650</v>
          </cell>
          <cell r="AR179">
            <v>0</v>
          </cell>
          <cell r="AS179">
            <v>293</v>
          </cell>
          <cell r="AT179">
            <v>50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G179">
            <v>18</v>
          </cell>
          <cell r="BH179">
            <v>2.0154267315513734</v>
          </cell>
          <cell r="BI179">
            <v>0</v>
          </cell>
          <cell r="CA179">
            <v>170</v>
          </cell>
          <cell r="CB179">
            <v>565</v>
          </cell>
          <cell r="CC179">
            <v>0</v>
          </cell>
          <cell r="CD179">
            <v>0</v>
          </cell>
          <cell r="CE179">
            <v>0</v>
          </cell>
          <cell r="CF179">
            <v>9104706</v>
          </cell>
          <cell r="CG179">
            <v>0</v>
          </cell>
          <cell r="CH179">
            <v>0</v>
          </cell>
          <cell r="CI179">
            <v>9104706</v>
          </cell>
          <cell r="CJ179">
            <v>0</v>
          </cell>
          <cell r="CK179">
            <v>671220</v>
          </cell>
          <cell r="CL179">
            <v>9775926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9775926</v>
          </cell>
          <cell r="CS179">
            <v>170</v>
          </cell>
          <cell r="CT179">
            <v>206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G179">
            <v>18</v>
          </cell>
          <cell r="DH179">
            <v>8.3343879556428568</v>
          </cell>
          <cell r="DI179">
            <v>0</v>
          </cell>
        </row>
        <row r="180">
          <cell r="AA180">
            <v>295</v>
          </cell>
          <cell r="AB180">
            <v>35</v>
          </cell>
          <cell r="AC180">
            <v>0</v>
          </cell>
          <cell r="AD180">
            <v>0</v>
          </cell>
          <cell r="AE180">
            <v>0</v>
          </cell>
          <cell r="AF180">
            <v>720814</v>
          </cell>
          <cell r="AG180">
            <v>0</v>
          </cell>
          <cell r="AH180">
            <v>0</v>
          </cell>
          <cell r="AI180">
            <v>720814</v>
          </cell>
          <cell r="AJ180">
            <v>0</v>
          </cell>
          <cell r="AK180">
            <v>41580</v>
          </cell>
          <cell r="AL180">
            <v>762394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762394</v>
          </cell>
          <cell r="AR180">
            <v>0</v>
          </cell>
          <cell r="AS180">
            <v>295</v>
          </cell>
          <cell r="AT180">
            <v>13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G180">
            <v>9</v>
          </cell>
          <cell r="BH180">
            <v>1.0428700204990593</v>
          </cell>
          <cell r="BI180">
            <v>0</v>
          </cell>
          <cell r="CA180">
            <v>171</v>
          </cell>
          <cell r="CB180">
            <v>42</v>
          </cell>
          <cell r="CC180">
            <v>0.21568627450980388</v>
          </cell>
          <cell r="CD180">
            <v>0</v>
          </cell>
          <cell r="CE180">
            <v>0</v>
          </cell>
          <cell r="CF180">
            <v>828495</v>
          </cell>
          <cell r="CG180">
            <v>0</v>
          </cell>
          <cell r="CH180">
            <v>0</v>
          </cell>
          <cell r="CI180">
            <v>828495</v>
          </cell>
          <cell r="CJ180">
            <v>0</v>
          </cell>
          <cell r="CK180">
            <v>49643</v>
          </cell>
          <cell r="CL180">
            <v>878138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878138</v>
          </cell>
          <cell r="CS180">
            <v>171</v>
          </cell>
          <cell r="CT180">
            <v>9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G180">
            <v>9</v>
          </cell>
          <cell r="DH180">
            <v>1.245969025254698</v>
          </cell>
          <cell r="DI180">
            <v>0</v>
          </cell>
        </row>
        <row r="181">
          <cell r="AA181">
            <v>296</v>
          </cell>
          <cell r="AB181">
            <v>32</v>
          </cell>
          <cell r="AC181">
            <v>0</v>
          </cell>
          <cell r="AD181">
            <v>0</v>
          </cell>
          <cell r="AE181">
            <v>0</v>
          </cell>
          <cell r="AF181">
            <v>966976</v>
          </cell>
          <cell r="AG181">
            <v>0</v>
          </cell>
          <cell r="AH181">
            <v>0</v>
          </cell>
          <cell r="AI181">
            <v>966976</v>
          </cell>
          <cell r="AJ181">
            <v>0</v>
          </cell>
          <cell r="AK181">
            <v>38016</v>
          </cell>
          <cell r="AL181">
            <v>1004992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1004992</v>
          </cell>
          <cell r="AR181">
            <v>0</v>
          </cell>
          <cell r="AS181">
            <v>296</v>
          </cell>
          <cell r="AT181">
            <v>13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G181">
            <v>9</v>
          </cell>
          <cell r="BH181">
            <v>6.989858546696853</v>
          </cell>
          <cell r="BI181">
            <v>0</v>
          </cell>
          <cell r="CA181">
            <v>172</v>
          </cell>
          <cell r="CB181">
            <v>52</v>
          </cell>
          <cell r="CC181">
            <v>9.8039215686274508E-2</v>
          </cell>
          <cell r="CD181">
            <v>0</v>
          </cell>
          <cell r="CE181">
            <v>0</v>
          </cell>
          <cell r="CF181">
            <v>1321885</v>
          </cell>
          <cell r="CG181">
            <v>0</v>
          </cell>
          <cell r="CH181">
            <v>0</v>
          </cell>
          <cell r="CI181">
            <v>1321885</v>
          </cell>
          <cell r="CJ181">
            <v>0</v>
          </cell>
          <cell r="CK181">
            <v>61661</v>
          </cell>
          <cell r="CL181">
            <v>1383546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1383546</v>
          </cell>
          <cell r="CS181">
            <v>172</v>
          </cell>
          <cell r="CT181">
            <v>10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G181">
            <v>9</v>
          </cell>
          <cell r="DH181">
            <v>3.508199725141973</v>
          </cell>
          <cell r="DI181">
            <v>0</v>
          </cell>
        </row>
        <row r="182">
          <cell r="AA182">
            <v>301</v>
          </cell>
          <cell r="AB182">
            <v>77</v>
          </cell>
          <cell r="AC182">
            <v>8.2987551867219917E-3</v>
          </cell>
          <cell r="AD182">
            <v>0</v>
          </cell>
          <cell r="AE182">
            <v>0</v>
          </cell>
          <cell r="AF182">
            <v>1388136</v>
          </cell>
          <cell r="AG182">
            <v>0</v>
          </cell>
          <cell r="AH182">
            <v>0</v>
          </cell>
          <cell r="AI182">
            <v>1388136</v>
          </cell>
          <cell r="AJ182">
            <v>0</v>
          </cell>
          <cell r="AK182">
            <v>91466</v>
          </cell>
          <cell r="AL182">
            <v>1479602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1479602</v>
          </cell>
          <cell r="AR182">
            <v>0</v>
          </cell>
          <cell r="AS182">
            <v>301</v>
          </cell>
          <cell r="AT182">
            <v>16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G182">
            <v>9</v>
          </cell>
          <cell r="BH182">
            <v>4.7160361557587152</v>
          </cell>
          <cell r="BI182">
            <v>0</v>
          </cell>
          <cell r="CA182">
            <v>173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S182">
            <v>173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G182">
            <v>0</v>
          </cell>
          <cell r="DH182">
            <v>0</v>
          </cell>
          <cell r="DI182">
            <v>0</v>
          </cell>
        </row>
        <row r="183">
          <cell r="AA183">
            <v>304</v>
          </cell>
          <cell r="AB183">
            <v>2</v>
          </cell>
          <cell r="AC183">
            <v>0</v>
          </cell>
          <cell r="AD183">
            <v>0</v>
          </cell>
          <cell r="AE183">
            <v>0</v>
          </cell>
          <cell r="AF183">
            <v>38464</v>
          </cell>
          <cell r="AG183">
            <v>0</v>
          </cell>
          <cell r="AH183">
            <v>0</v>
          </cell>
          <cell r="AI183">
            <v>38464</v>
          </cell>
          <cell r="AJ183">
            <v>0</v>
          </cell>
          <cell r="AK183">
            <v>2376</v>
          </cell>
          <cell r="AL183">
            <v>40840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40840</v>
          </cell>
          <cell r="AR183">
            <v>0</v>
          </cell>
          <cell r="AS183">
            <v>304</v>
          </cell>
          <cell r="AT183">
            <v>1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G183">
            <v>9</v>
          </cell>
          <cell r="BH183">
            <v>0.12151158465303379</v>
          </cell>
          <cell r="BI183">
            <v>0</v>
          </cell>
          <cell r="CA183">
            <v>174</v>
          </cell>
          <cell r="CB183">
            <v>76</v>
          </cell>
          <cell r="CC183">
            <v>0</v>
          </cell>
          <cell r="CD183">
            <v>0</v>
          </cell>
          <cell r="CE183">
            <v>0</v>
          </cell>
          <cell r="CF183">
            <v>1541258</v>
          </cell>
          <cell r="CG183">
            <v>0</v>
          </cell>
          <cell r="CH183">
            <v>0</v>
          </cell>
          <cell r="CI183">
            <v>1541258</v>
          </cell>
          <cell r="CJ183">
            <v>0</v>
          </cell>
          <cell r="CK183">
            <v>90288</v>
          </cell>
          <cell r="CL183">
            <v>1631546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1631546</v>
          </cell>
          <cell r="CS183">
            <v>174</v>
          </cell>
          <cell r="CT183">
            <v>22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G183">
            <v>9</v>
          </cell>
          <cell r="DH183">
            <v>4.969939009296942</v>
          </cell>
          <cell r="DI183">
            <v>0</v>
          </cell>
        </row>
        <row r="184">
          <cell r="AA184">
            <v>305</v>
          </cell>
          <cell r="AB184">
            <v>99</v>
          </cell>
          <cell r="AC184">
            <v>2.6396562308164517E-2</v>
          </cell>
          <cell r="AD184">
            <v>0</v>
          </cell>
          <cell r="AE184">
            <v>0</v>
          </cell>
          <cell r="AF184">
            <v>1895824</v>
          </cell>
          <cell r="AG184">
            <v>0</v>
          </cell>
          <cell r="AH184">
            <v>0</v>
          </cell>
          <cell r="AI184">
            <v>1895824</v>
          </cell>
          <cell r="AJ184">
            <v>0</v>
          </cell>
          <cell r="AK184">
            <v>117581</v>
          </cell>
          <cell r="AL184">
            <v>2013405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2013405</v>
          </cell>
          <cell r="AR184">
            <v>0</v>
          </cell>
          <cell r="AS184">
            <v>305</v>
          </cell>
          <cell r="AT184">
            <v>35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G184">
            <v>9</v>
          </cell>
          <cell r="BH184">
            <v>2.6969053369147402</v>
          </cell>
          <cell r="BI184">
            <v>0</v>
          </cell>
          <cell r="CA184">
            <v>175</v>
          </cell>
          <cell r="CB184">
            <v>1</v>
          </cell>
          <cell r="CC184">
            <v>7.3606729758149319E-3</v>
          </cell>
          <cell r="CD184">
            <v>0</v>
          </cell>
          <cell r="CE184">
            <v>0</v>
          </cell>
          <cell r="CF184">
            <v>20567</v>
          </cell>
          <cell r="CG184">
            <v>0</v>
          </cell>
          <cell r="CH184">
            <v>0</v>
          </cell>
          <cell r="CI184">
            <v>20567</v>
          </cell>
          <cell r="CJ184">
            <v>0</v>
          </cell>
          <cell r="CK184">
            <v>1179</v>
          </cell>
          <cell r="CL184">
            <v>21746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21746</v>
          </cell>
          <cell r="CS184">
            <v>175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G184">
            <v>9</v>
          </cell>
          <cell r="DH184">
            <v>4.12774756897503E-2</v>
          </cell>
          <cell r="DI184">
            <v>0</v>
          </cell>
        </row>
        <row r="185">
          <cell r="AA185">
            <v>306</v>
          </cell>
          <cell r="AB185">
            <v>1</v>
          </cell>
          <cell r="AC185">
            <v>0</v>
          </cell>
          <cell r="AD185">
            <v>0</v>
          </cell>
          <cell r="AE185">
            <v>0</v>
          </cell>
          <cell r="AF185">
            <v>27176</v>
          </cell>
          <cell r="AG185">
            <v>0</v>
          </cell>
          <cell r="AH185">
            <v>0</v>
          </cell>
          <cell r="AI185">
            <v>27176</v>
          </cell>
          <cell r="AJ185">
            <v>0</v>
          </cell>
          <cell r="AK185">
            <v>1188</v>
          </cell>
          <cell r="AL185">
            <v>28364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28364</v>
          </cell>
          <cell r="AR185">
            <v>0</v>
          </cell>
          <cell r="AS185">
            <v>306</v>
          </cell>
          <cell r="AT185">
            <v>1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G185">
            <v>9</v>
          </cell>
          <cell r="BH185">
            <v>0.96636801760525104</v>
          </cell>
          <cell r="BI185">
            <v>0</v>
          </cell>
          <cell r="CA185">
            <v>176</v>
          </cell>
          <cell r="CB185">
            <v>376</v>
          </cell>
          <cell r="CC185">
            <v>9.9236641221374045E-2</v>
          </cell>
          <cell r="CD185">
            <v>0</v>
          </cell>
          <cell r="CE185">
            <v>0</v>
          </cell>
          <cell r="CF185">
            <v>7900616</v>
          </cell>
          <cell r="CG185">
            <v>0</v>
          </cell>
          <cell r="CH185">
            <v>0</v>
          </cell>
          <cell r="CI185">
            <v>7900616</v>
          </cell>
          <cell r="CJ185">
            <v>0</v>
          </cell>
          <cell r="CK185">
            <v>446571</v>
          </cell>
          <cell r="CL185">
            <v>8347187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8347187</v>
          </cell>
          <cell r="CS185">
            <v>176</v>
          </cell>
          <cell r="CT185">
            <v>147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G185">
            <v>9</v>
          </cell>
          <cell r="DH185">
            <v>7.7252291190308577</v>
          </cell>
          <cell r="DI185">
            <v>0</v>
          </cell>
        </row>
        <row r="186">
          <cell r="AA186">
            <v>307</v>
          </cell>
          <cell r="AB186">
            <v>22</v>
          </cell>
          <cell r="AC186">
            <v>3.1145717463848723E-2</v>
          </cell>
          <cell r="AD186">
            <v>0</v>
          </cell>
          <cell r="AE186">
            <v>0</v>
          </cell>
          <cell r="AF186">
            <v>402364</v>
          </cell>
          <cell r="AG186">
            <v>0</v>
          </cell>
          <cell r="AH186">
            <v>0</v>
          </cell>
          <cell r="AI186">
            <v>402364</v>
          </cell>
          <cell r="AJ186">
            <v>0</v>
          </cell>
          <cell r="AK186">
            <v>26094</v>
          </cell>
          <cell r="AL186">
            <v>428458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428458</v>
          </cell>
          <cell r="AR186">
            <v>0</v>
          </cell>
          <cell r="AS186">
            <v>307</v>
          </cell>
          <cell r="AT186">
            <v>4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G186">
            <v>9</v>
          </cell>
          <cell r="BH186">
            <v>0.58105458871762861</v>
          </cell>
          <cell r="BI186">
            <v>0</v>
          </cell>
          <cell r="CA186">
            <v>177</v>
          </cell>
          <cell r="CB186">
            <v>33</v>
          </cell>
          <cell r="CC186">
            <v>7.1190211345939933E-2</v>
          </cell>
          <cell r="CD186">
            <v>0</v>
          </cell>
          <cell r="CE186">
            <v>0</v>
          </cell>
          <cell r="CF186">
            <v>556171</v>
          </cell>
          <cell r="CG186">
            <v>0</v>
          </cell>
          <cell r="CH186">
            <v>0</v>
          </cell>
          <cell r="CI186">
            <v>556171</v>
          </cell>
          <cell r="CJ186">
            <v>0</v>
          </cell>
          <cell r="CK186">
            <v>39108</v>
          </cell>
          <cell r="CL186">
            <v>595279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595279</v>
          </cell>
          <cell r="CS186">
            <v>177</v>
          </cell>
          <cell r="CT186">
            <v>9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G186">
            <v>9</v>
          </cell>
          <cell r="DH186">
            <v>1.355030366978643</v>
          </cell>
          <cell r="DI186">
            <v>0</v>
          </cell>
        </row>
        <row r="187">
          <cell r="AA187">
            <v>308</v>
          </cell>
          <cell r="AB187">
            <v>9</v>
          </cell>
          <cell r="AC187">
            <v>0</v>
          </cell>
          <cell r="AD187">
            <v>0</v>
          </cell>
          <cell r="AE187">
            <v>0</v>
          </cell>
          <cell r="AF187">
            <v>233261</v>
          </cell>
          <cell r="AG187">
            <v>0</v>
          </cell>
          <cell r="AH187">
            <v>0</v>
          </cell>
          <cell r="AI187">
            <v>233261</v>
          </cell>
          <cell r="AJ187">
            <v>0</v>
          </cell>
          <cell r="AK187">
            <v>10692</v>
          </cell>
          <cell r="AL187">
            <v>243953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243953</v>
          </cell>
          <cell r="AR187">
            <v>0</v>
          </cell>
          <cell r="AS187">
            <v>308</v>
          </cell>
          <cell r="AT187">
            <v>1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G187">
            <v>9</v>
          </cell>
          <cell r="BH187">
            <v>0.14629324612361622</v>
          </cell>
          <cell r="BI187">
            <v>0</v>
          </cell>
          <cell r="CA187">
            <v>178</v>
          </cell>
          <cell r="CB187">
            <v>292</v>
          </cell>
          <cell r="CC187">
            <v>1.5267175572519083E-2</v>
          </cell>
          <cell r="CD187">
            <v>0</v>
          </cell>
          <cell r="CE187">
            <v>0</v>
          </cell>
          <cell r="CF187">
            <v>4308526</v>
          </cell>
          <cell r="CG187">
            <v>0</v>
          </cell>
          <cell r="CH187">
            <v>0</v>
          </cell>
          <cell r="CI187">
            <v>4308526</v>
          </cell>
          <cell r="CJ187">
            <v>0</v>
          </cell>
          <cell r="CK187">
            <v>346878</v>
          </cell>
          <cell r="CL187">
            <v>4655404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4655404</v>
          </cell>
          <cell r="CS187">
            <v>178</v>
          </cell>
          <cell r="CT187">
            <v>101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G187">
            <v>9</v>
          </cell>
          <cell r="DH187">
            <v>6.9364045393603471</v>
          </cell>
          <cell r="DI187">
            <v>0</v>
          </cell>
        </row>
        <row r="188">
          <cell r="AA188">
            <v>309</v>
          </cell>
          <cell r="AB188">
            <v>2</v>
          </cell>
          <cell r="AC188">
            <v>0</v>
          </cell>
          <cell r="AD188">
            <v>0</v>
          </cell>
          <cell r="AE188">
            <v>0</v>
          </cell>
          <cell r="AF188">
            <v>28611</v>
          </cell>
          <cell r="AG188">
            <v>0</v>
          </cell>
          <cell r="AH188">
            <v>0</v>
          </cell>
          <cell r="AI188">
            <v>28611</v>
          </cell>
          <cell r="AJ188">
            <v>0</v>
          </cell>
          <cell r="AK188">
            <v>2376</v>
          </cell>
          <cell r="AL188">
            <v>30987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30987</v>
          </cell>
          <cell r="AR188">
            <v>0</v>
          </cell>
          <cell r="AS188">
            <v>309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G188">
            <v>9</v>
          </cell>
          <cell r="BH188">
            <v>0.13462619527155309</v>
          </cell>
          <cell r="BI188">
            <v>0</v>
          </cell>
          <cell r="CA188">
            <v>179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S188">
            <v>179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G188">
            <v>0</v>
          </cell>
          <cell r="DH188">
            <v>0</v>
          </cell>
          <cell r="DI188">
            <v>0</v>
          </cell>
        </row>
        <row r="189">
          <cell r="AA189">
            <v>310</v>
          </cell>
          <cell r="AB189">
            <v>156</v>
          </cell>
          <cell r="AC189">
            <v>0.82352941176470629</v>
          </cell>
          <cell r="AD189">
            <v>0</v>
          </cell>
          <cell r="AE189">
            <v>0</v>
          </cell>
          <cell r="AF189">
            <v>3217074</v>
          </cell>
          <cell r="AG189">
            <v>0</v>
          </cell>
          <cell r="AH189">
            <v>0</v>
          </cell>
          <cell r="AI189">
            <v>3217074</v>
          </cell>
          <cell r="AJ189">
            <v>0</v>
          </cell>
          <cell r="AK189">
            <v>184362</v>
          </cell>
          <cell r="AL189">
            <v>3401436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3401436</v>
          </cell>
          <cell r="AR189">
            <v>0</v>
          </cell>
          <cell r="AS189">
            <v>310</v>
          </cell>
          <cell r="AT189">
            <v>27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G189">
            <v>9</v>
          </cell>
          <cell r="BH189">
            <v>6.6913470232448686</v>
          </cell>
          <cell r="BI189">
            <v>0</v>
          </cell>
          <cell r="CA189">
            <v>180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S189">
            <v>180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G189">
            <v>0</v>
          </cell>
          <cell r="DH189">
            <v>0</v>
          </cell>
          <cell r="DI189">
            <v>0</v>
          </cell>
        </row>
        <row r="190">
          <cell r="AA190">
            <v>312</v>
          </cell>
          <cell r="AB190">
            <v>6</v>
          </cell>
          <cell r="AC190">
            <v>0</v>
          </cell>
          <cell r="AD190">
            <v>0</v>
          </cell>
          <cell r="AE190">
            <v>1.3549360891841533</v>
          </cell>
          <cell r="AF190">
            <v>185387</v>
          </cell>
          <cell r="AG190">
            <v>41864.589460930431</v>
          </cell>
          <cell r="AH190">
            <v>0</v>
          </cell>
          <cell r="AI190">
            <v>143522.41053906956</v>
          </cell>
          <cell r="AJ190">
            <v>0</v>
          </cell>
          <cell r="AK190">
            <v>5520</v>
          </cell>
          <cell r="AL190">
            <v>149042.41053906956</v>
          </cell>
          <cell r="AM190">
            <v>41864.589460930431</v>
          </cell>
          <cell r="AN190">
            <v>0</v>
          </cell>
          <cell r="AO190">
            <v>1608</v>
          </cell>
          <cell r="AP190">
            <v>43472.589460930431</v>
          </cell>
          <cell r="AQ190">
            <v>192515</v>
          </cell>
          <cell r="AR190">
            <v>0</v>
          </cell>
          <cell r="AS190">
            <v>312</v>
          </cell>
          <cell r="AT190">
            <v>2</v>
          </cell>
          <cell r="AU190">
            <v>1.3549360891841533</v>
          </cell>
          <cell r="AV190">
            <v>41864.589460930431</v>
          </cell>
          <cell r="AW190">
            <v>0</v>
          </cell>
          <cell r="AX190">
            <v>1608</v>
          </cell>
          <cell r="AY190">
            <v>43472.589460930431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G190">
            <v>9</v>
          </cell>
          <cell r="BH190">
            <v>11.625243707468295</v>
          </cell>
          <cell r="BI190">
            <v>1</v>
          </cell>
          <cell r="CA190">
            <v>181</v>
          </cell>
          <cell r="CB190">
            <v>123</v>
          </cell>
          <cell r="CC190">
            <v>3.0534351145038167E-2</v>
          </cell>
          <cell r="CD190">
            <v>0</v>
          </cell>
          <cell r="CE190">
            <v>0</v>
          </cell>
          <cell r="CF190">
            <v>2192159</v>
          </cell>
          <cell r="CG190">
            <v>0</v>
          </cell>
          <cell r="CH190">
            <v>0</v>
          </cell>
          <cell r="CI190">
            <v>2192159</v>
          </cell>
          <cell r="CJ190">
            <v>0</v>
          </cell>
          <cell r="CK190">
            <v>146088</v>
          </cell>
          <cell r="CL190">
            <v>2338247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2338247</v>
          </cell>
          <cell r="CS190">
            <v>181</v>
          </cell>
          <cell r="CT190">
            <v>35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G190">
            <v>9</v>
          </cell>
          <cell r="DH190">
            <v>1.7947691506040129</v>
          </cell>
          <cell r="DI190">
            <v>0</v>
          </cell>
        </row>
        <row r="191">
          <cell r="AA191">
            <v>314</v>
          </cell>
          <cell r="AB191">
            <v>4</v>
          </cell>
          <cell r="AC191">
            <v>0</v>
          </cell>
          <cell r="AD191">
            <v>0</v>
          </cell>
          <cell r="AE191">
            <v>0</v>
          </cell>
          <cell r="AF191">
            <v>99320</v>
          </cell>
          <cell r="AG191">
            <v>0</v>
          </cell>
          <cell r="AH191">
            <v>0</v>
          </cell>
          <cell r="AI191">
            <v>99320</v>
          </cell>
          <cell r="AJ191">
            <v>0</v>
          </cell>
          <cell r="AK191">
            <v>4752</v>
          </cell>
          <cell r="AL191">
            <v>104072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104072</v>
          </cell>
          <cell r="AR191">
            <v>0</v>
          </cell>
          <cell r="AS191">
            <v>314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G191">
            <v>9</v>
          </cell>
          <cell r="BH191">
            <v>0.13902016984383284</v>
          </cell>
          <cell r="BI191">
            <v>0</v>
          </cell>
          <cell r="CA191">
            <v>182</v>
          </cell>
          <cell r="CB191">
            <v>78</v>
          </cell>
          <cell r="CC191">
            <v>0.41176470588235276</v>
          </cell>
          <cell r="CD191">
            <v>0</v>
          </cell>
          <cell r="CE191">
            <v>0</v>
          </cell>
          <cell r="CF191">
            <v>1450885</v>
          </cell>
          <cell r="CG191">
            <v>0</v>
          </cell>
          <cell r="CH191">
            <v>0</v>
          </cell>
          <cell r="CI191">
            <v>1450885</v>
          </cell>
          <cell r="CJ191">
            <v>0</v>
          </cell>
          <cell r="CK191">
            <v>92181</v>
          </cell>
          <cell r="CL191">
            <v>1543066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1543066</v>
          </cell>
          <cell r="CS191">
            <v>182</v>
          </cell>
          <cell r="CT191">
            <v>13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G191">
            <v>9</v>
          </cell>
          <cell r="DH191">
            <v>2.6034431548138186</v>
          </cell>
          <cell r="DI191">
            <v>0</v>
          </cell>
        </row>
        <row r="192">
          <cell r="AA192">
            <v>316</v>
          </cell>
          <cell r="AB192">
            <v>36</v>
          </cell>
          <cell r="AC192">
            <v>0</v>
          </cell>
          <cell r="AD192">
            <v>0</v>
          </cell>
          <cell r="AE192">
            <v>0</v>
          </cell>
          <cell r="AF192">
            <v>679033</v>
          </cell>
          <cell r="AG192">
            <v>0</v>
          </cell>
          <cell r="AH192">
            <v>0</v>
          </cell>
          <cell r="AI192">
            <v>679033</v>
          </cell>
          <cell r="AJ192">
            <v>0</v>
          </cell>
          <cell r="AK192">
            <v>42768</v>
          </cell>
          <cell r="AL192">
            <v>721801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721801</v>
          </cell>
          <cell r="AR192">
            <v>0</v>
          </cell>
          <cell r="AS192">
            <v>316</v>
          </cell>
          <cell r="AT192">
            <v>16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G192">
            <v>18</v>
          </cell>
          <cell r="BH192">
            <v>1.8421716541545248</v>
          </cell>
          <cell r="BI192">
            <v>0</v>
          </cell>
          <cell r="CA192">
            <v>183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S192">
            <v>183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G192">
            <v>0</v>
          </cell>
          <cell r="DH192">
            <v>0</v>
          </cell>
          <cell r="DI192">
            <v>0</v>
          </cell>
        </row>
        <row r="193">
          <cell r="AA193">
            <v>321</v>
          </cell>
          <cell r="AB193">
            <v>4</v>
          </cell>
          <cell r="AC193">
            <v>0</v>
          </cell>
          <cell r="AD193">
            <v>0</v>
          </cell>
          <cell r="AE193">
            <v>0</v>
          </cell>
          <cell r="AF193">
            <v>78921</v>
          </cell>
          <cell r="AG193">
            <v>0</v>
          </cell>
          <cell r="AH193">
            <v>0</v>
          </cell>
          <cell r="AI193">
            <v>78921</v>
          </cell>
          <cell r="AJ193">
            <v>0</v>
          </cell>
          <cell r="AK193">
            <v>4752</v>
          </cell>
          <cell r="AL193">
            <v>83673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83673</v>
          </cell>
          <cell r="AR193">
            <v>0</v>
          </cell>
          <cell r="AS193">
            <v>321</v>
          </cell>
          <cell r="AT193">
            <v>2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G193">
            <v>9</v>
          </cell>
          <cell r="BH193">
            <v>9.8493194941411774E-2</v>
          </cell>
          <cell r="BI193">
            <v>0</v>
          </cell>
          <cell r="CA193">
            <v>184</v>
          </cell>
          <cell r="CB193">
            <v>1</v>
          </cell>
          <cell r="CC193">
            <v>0</v>
          </cell>
          <cell r="CD193">
            <v>0</v>
          </cell>
          <cell r="CE193">
            <v>0</v>
          </cell>
          <cell r="CF193">
            <v>22834</v>
          </cell>
          <cell r="CG193">
            <v>0</v>
          </cell>
          <cell r="CH193">
            <v>0</v>
          </cell>
          <cell r="CI193">
            <v>22834</v>
          </cell>
          <cell r="CJ193">
            <v>0</v>
          </cell>
          <cell r="CK193">
            <v>1188</v>
          </cell>
          <cell r="CL193">
            <v>24022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24022</v>
          </cell>
          <cell r="CS193">
            <v>184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G193">
            <v>9</v>
          </cell>
          <cell r="DH193">
            <v>0.13400966267967301</v>
          </cell>
          <cell r="DI193">
            <v>0</v>
          </cell>
        </row>
        <row r="194">
          <cell r="AA194">
            <v>322</v>
          </cell>
          <cell r="AB194">
            <v>7</v>
          </cell>
          <cell r="AC194">
            <v>0</v>
          </cell>
          <cell r="AD194">
            <v>0</v>
          </cell>
          <cell r="AE194">
            <v>0</v>
          </cell>
          <cell r="AF194">
            <v>160855</v>
          </cell>
          <cell r="AG194">
            <v>0</v>
          </cell>
          <cell r="AH194">
            <v>0</v>
          </cell>
          <cell r="AI194">
            <v>160855</v>
          </cell>
          <cell r="AJ194">
            <v>0</v>
          </cell>
          <cell r="AK194">
            <v>8316</v>
          </cell>
          <cell r="AL194">
            <v>169171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169171</v>
          </cell>
          <cell r="AR194">
            <v>0</v>
          </cell>
          <cell r="AS194">
            <v>322</v>
          </cell>
          <cell r="AT194">
            <v>2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G194">
            <v>9</v>
          </cell>
          <cell r="BH194">
            <v>0.90991503207382118</v>
          </cell>
          <cell r="BI194">
            <v>0</v>
          </cell>
          <cell r="CA194">
            <v>185</v>
          </cell>
          <cell r="CB194">
            <v>168</v>
          </cell>
          <cell r="CC194">
            <v>0.36484983314794073</v>
          </cell>
          <cell r="CD194">
            <v>0</v>
          </cell>
          <cell r="CE194">
            <v>0</v>
          </cell>
          <cell r="CF194">
            <v>2999853</v>
          </cell>
          <cell r="CG194">
            <v>0</v>
          </cell>
          <cell r="CH194">
            <v>0</v>
          </cell>
          <cell r="CI194">
            <v>2999853</v>
          </cell>
          <cell r="CJ194">
            <v>0</v>
          </cell>
          <cell r="CK194">
            <v>199092</v>
          </cell>
          <cell r="CL194">
            <v>3198945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3198945</v>
          </cell>
          <cell r="CS194">
            <v>185</v>
          </cell>
          <cell r="CT194">
            <v>69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G194">
            <v>9</v>
          </cell>
          <cell r="DH194">
            <v>3.0076082994349789</v>
          </cell>
          <cell r="DI194">
            <v>0</v>
          </cell>
        </row>
        <row r="195">
          <cell r="AA195">
            <v>323</v>
          </cell>
          <cell r="AB195">
            <v>7</v>
          </cell>
          <cell r="AC195">
            <v>1.9607843137254902E-2</v>
          </cell>
          <cell r="AD195">
            <v>0</v>
          </cell>
          <cell r="AE195">
            <v>0</v>
          </cell>
          <cell r="AF195">
            <v>118502</v>
          </cell>
          <cell r="AG195">
            <v>0</v>
          </cell>
          <cell r="AH195">
            <v>0</v>
          </cell>
          <cell r="AI195">
            <v>118502</v>
          </cell>
          <cell r="AJ195">
            <v>0</v>
          </cell>
          <cell r="AK195">
            <v>8293</v>
          </cell>
          <cell r="AL195">
            <v>126795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126795</v>
          </cell>
          <cell r="AR195">
            <v>0</v>
          </cell>
          <cell r="AS195">
            <v>323</v>
          </cell>
          <cell r="AT195">
            <v>2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G195">
            <v>9</v>
          </cell>
          <cell r="BH195">
            <v>0.5220504298951506</v>
          </cell>
          <cell r="BI195">
            <v>0</v>
          </cell>
          <cell r="CA195">
            <v>186</v>
          </cell>
          <cell r="CB195">
            <v>10</v>
          </cell>
          <cell r="CC195">
            <v>0</v>
          </cell>
          <cell r="CD195">
            <v>0</v>
          </cell>
          <cell r="CE195">
            <v>0</v>
          </cell>
          <cell r="CF195">
            <v>203922</v>
          </cell>
          <cell r="CG195">
            <v>0</v>
          </cell>
          <cell r="CH195">
            <v>0</v>
          </cell>
          <cell r="CI195">
            <v>203922</v>
          </cell>
          <cell r="CJ195">
            <v>0</v>
          </cell>
          <cell r="CK195">
            <v>11880</v>
          </cell>
          <cell r="CL195">
            <v>215802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215802</v>
          </cell>
          <cell r="CS195">
            <v>186</v>
          </cell>
          <cell r="CT195">
            <v>4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G195">
            <v>9</v>
          </cell>
          <cell r="DH195">
            <v>0.6236063726092913</v>
          </cell>
          <cell r="DI195">
            <v>0</v>
          </cell>
        </row>
        <row r="196">
          <cell r="AA196">
            <v>325</v>
          </cell>
          <cell r="AB196">
            <v>68</v>
          </cell>
          <cell r="AC196">
            <v>3.9011703511053317E-3</v>
          </cell>
          <cell r="AD196">
            <v>0</v>
          </cell>
          <cell r="AE196">
            <v>0</v>
          </cell>
          <cell r="AF196">
            <v>1097115</v>
          </cell>
          <cell r="AG196">
            <v>0</v>
          </cell>
          <cell r="AH196">
            <v>0</v>
          </cell>
          <cell r="AI196">
            <v>1097115</v>
          </cell>
          <cell r="AJ196">
            <v>0</v>
          </cell>
          <cell r="AK196">
            <v>80779</v>
          </cell>
          <cell r="AL196">
            <v>1177894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1177894</v>
          </cell>
          <cell r="AR196">
            <v>0</v>
          </cell>
          <cell r="AS196">
            <v>325</v>
          </cell>
          <cell r="AT196">
            <v>14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G196">
            <v>9</v>
          </cell>
          <cell r="BH196">
            <v>1.2613128442246473</v>
          </cell>
          <cell r="BI196">
            <v>0</v>
          </cell>
          <cell r="CA196">
            <v>187</v>
          </cell>
          <cell r="CB196">
            <v>2</v>
          </cell>
          <cell r="CC196">
            <v>0</v>
          </cell>
          <cell r="CD196">
            <v>0</v>
          </cell>
          <cell r="CE196">
            <v>0</v>
          </cell>
          <cell r="CF196">
            <v>44424</v>
          </cell>
          <cell r="CG196">
            <v>0</v>
          </cell>
          <cell r="CH196">
            <v>0</v>
          </cell>
          <cell r="CI196">
            <v>44424</v>
          </cell>
          <cell r="CJ196">
            <v>0</v>
          </cell>
          <cell r="CK196">
            <v>2376</v>
          </cell>
          <cell r="CL196">
            <v>46800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46800</v>
          </cell>
          <cell r="CS196">
            <v>187</v>
          </cell>
          <cell r="CT196">
            <v>1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G196">
            <v>9</v>
          </cell>
          <cell r="DH196">
            <v>0.1779915530515333</v>
          </cell>
          <cell r="DI196">
            <v>0</v>
          </cell>
        </row>
        <row r="197">
          <cell r="AA197">
            <v>326</v>
          </cell>
          <cell r="AB197">
            <v>11</v>
          </cell>
          <cell r="AC197">
            <v>0</v>
          </cell>
          <cell r="AD197">
            <v>0</v>
          </cell>
          <cell r="AE197">
            <v>0</v>
          </cell>
          <cell r="AF197">
            <v>184835</v>
          </cell>
          <cell r="AG197">
            <v>0</v>
          </cell>
          <cell r="AH197">
            <v>0</v>
          </cell>
          <cell r="AI197">
            <v>184835</v>
          </cell>
          <cell r="AJ197">
            <v>0</v>
          </cell>
          <cell r="AK197">
            <v>13068</v>
          </cell>
          <cell r="AL197">
            <v>197903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197903</v>
          </cell>
          <cell r="AR197">
            <v>0</v>
          </cell>
          <cell r="AS197">
            <v>326</v>
          </cell>
          <cell r="AT197">
            <v>1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G197">
            <v>9</v>
          </cell>
          <cell r="BH197">
            <v>0.22931223237277207</v>
          </cell>
          <cell r="BI197">
            <v>0</v>
          </cell>
          <cell r="CA197">
            <v>188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S197">
            <v>188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G197">
            <v>0</v>
          </cell>
          <cell r="DH197">
            <v>0</v>
          </cell>
          <cell r="DI197">
            <v>0</v>
          </cell>
        </row>
        <row r="198">
          <cell r="AA198">
            <v>327</v>
          </cell>
          <cell r="AB198">
            <v>4</v>
          </cell>
          <cell r="AC198">
            <v>0</v>
          </cell>
          <cell r="AD198">
            <v>0</v>
          </cell>
          <cell r="AE198">
            <v>0</v>
          </cell>
          <cell r="AF198">
            <v>117272</v>
          </cell>
          <cell r="AG198">
            <v>0</v>
          </cell>
          <cell r="AH198">
            <v>0</v>
          </cell>
          <cell r="AI198">
            <v>117272</v>
          </cell>
          <cell r="AJ198">
            <v>0</v>
          </cell>
          <cell r="AK198">
            <v>4752</v>
          </cell>
          <cell r="AL198">
            <v>122024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122024</v>
          </cell>
          <cell r="AR198">
            <v>0</v>
          </cell>
          <cell r="AS198">
            <v>327</v>
          </cell>
          <cell r="AT198">
            <v>1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G198">
            <v>9</v>
          </cell>
          <cell r="BH198">
            <v>3.2559149905315872</v>
          </cell>
          <cell r="BI198">
            <v>0</v>
          </cell>
          <cell r="CA198">
            <v>189</v>
          </cell>
          <cell r="CB198">
            <v>18</v>
          </cell>
          <cell r="CC198">
            <v>5.8015124910528078E-2</v>
          </cell>
          <cell r="CD198">
            <v>0</v>
          </cell>
          <cell r="CE198">
            <v>0</v>
          </cell>
          <cell r="CF198">
            <v>424374</v>
          </cell>
          <cell r="CG198">
            <v>0</v>
          </cell>
          <cell r="CH198">
            <v>0</v>
          </cell>
          <cell r="CI198">
            <v>424374</v>
          </cell>
          <cell r="CJ198">
            <v>0</v>
          </cell>
          <cell r="CK198">
            <v>21315</v>
          </cell>
          <cell r="CL198">
            <v>445689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445689</v>
          </cell>
          <cell r="CS198">
            <v>189</v>
          </cell>
          <cell r="CT198">
            <v>4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G198">
            <v>9</v>
          </cell>
          <cell r="DH198">
            <v>0.48692937379371959</v>
          </cell>
          <cell r="DI198">
            <v>0</v>
          </cell>
        </row>
        <row r="199">
          <cell r="AA199">
            <v>331</v>
          </cell>
          <cell r="AB199">
            <v>15</v>
          </cell>
          <cell r="AC199">
            <v>0</v>
          </cell>
          <cell r="AD199">
            <v>0</v>
          </cell>
          <cell r="AE199">
            <v>0</v>
          </cell>
          <cell r="AF199">
            <v>272462</v>
          </cell>
          <cell r="AG199">
            <v>0</v>
          </cell>
          <cell r="AH199">
            <v>0</v>
          </cell>
          <cell r="AI199">
            <v>272462</v>
          </cell>
          <cell r="AJ199">
            <v>0</v>
          </cell>
          <cell r="AK199">
            <v>17820</v>
          </cell>
          <cell r="AL199">
            <v>290282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290282</v>
          </cell>
          <cell r="AR199">
            <v>0</v>
          </cell>
          <cell r="AS199">
            <v>331</v>
          </cell>
          <cell r="AT199">
            <v>6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G199">
            <v>9</v>
          </cell>
          <cell r="BH199">
            <v>0.99572285137235239</v>
          </cell>
          <cell r="BI199">
            <v>0</v>
          </cell>
          <cell r="CA199">
            <v>190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S199">
            <v>190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G199">
            <v>0</v>
          </cell>
          <cell r="DH199">
            <v>0</v>
          </cell>
          <cell r="DI199">
            <v>0</v>
          </cell>
        </row>
        <row r="200">
          <cell r="AA200">
            <v>332</v>
          </cell>
          <cell r="AB200">
            <v>113</v>
          </cell>
          <cell r="AC200">
            <v>1.1703511053315995E-2</v>
          </cell>
          <cell r="AD200">
            <v>0</v>
          </cell>
          <cell r="AE200">
            <v>0</v>
          </cell>
          <cell r="AF200">
            <v>2009351</v>
          </cell>
          <cell r="AG200">
            <v>0</v>
          </cell>
          <cell r="AH200">
            <v>0</v>
          </cell>
          <cell r="AI200">
            <v>2009351</v>
          </cell>
          <cell r="AJ200">
            <v>0</v>
          </cell>
          <cell r="AK200">
            <v>134229</v>
          </cell>
          <cell r="AL200">
            <v>2143580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2143580</v>
          </cell>
          <cell r="AR200">
            <v>0</v>
          </cell>
          <cell r="AS200">
            <v>332</v>
          </cell>
          <cell r="AT200">
            <v>27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G200">
            <v>9</v>
          </cell>
          <cell r="BH200">
            <v>2.6843073868460743</v>
          </cell>
          <cell r="BI200">
            <v>0</v>
          </cell>
          <cell r="CA200">
            <v>191</v>
          </cell>
          <cell r="CB200">
            <v>31</v>
          </cell>
          <cell r="CC200">
            <v>0</v>
          </cell>
          <cell r="CD200">
            <v>0</v>
          </cell>
          <cell r="CE200">
            <v>0</v>
          </cell>
          <cell r="CF200">
            <v>542930</v>
          </cell>
          <cell r="CG200">
            <v>0</v>
          </cell>
          <cell r="CH200">
            <v>0</v>
          </cell>
          <cell r="CI200">
            <v>542930</v>
          </cell>
          <cell r="CJ200">
            <v>0</v>
          </cell>
          <cell r="CK200">
            <v>36828</v>
          </cell>
          <cell r="CL200">
            <v>579758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579758</v>
          </cell>
          <cell r="CS200">
            <v>191</v>
          </cell>
          <cell r="CT200">
            <v>14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G200">
            <v>9</v>
          </cell>
          <cell r="DH200">
            <v>3.4459112533454412</v>
          </cell>
          <cell r="DI200">
            <v>0</v>
          </cell>
        </row>
        <row r="201">
          <cell r="AA201">
            <v>336</v>
          </cell>
          <cell r="AB201">
            <v>275</v>
          </cell>
          <cell r="AC201">
            <v>9.9238930329854716E-2</v>
          </cell>
          <cell r="AD201">
            <v>0</v>
          </cell>
          <cell r="AE201">
            <v>0</v>
          </cell>
          <cell r="AF201">
            <v>4806067</v>
          </cell>
          <cell r="AG201">
            <v>0</v>
          </cell>
          <cell r="AH201">
            <v>0</v>
          </cell>
          <cell r="AI201">
            <v>4806067</v>
          </cell>
          <cell r="AJ201">
            <v>0</v>
          </cell>
          <cell r="AK201">
            <v>326584</v>
          </cell>
          <cell r="AL201">
            <v>5132651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5132651</v>
          </cell>
          <cell r="AR201">
            <v>0</v>
          </cell>
          <cell r="AS201">
            <v>336</v>
          </cell>
          <cell r="AT201">
            <v>95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G201">
            <v>9</v>
          </cell>
          <cell r="BH201">
            <v>4.0610278282502987</v>
          </cell>
          <cell r="BI201">
            <v>0</v>
          </cell>
          <cell r="CA201">
            <v>192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S201">
            <v>192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G201">
            <v>0</v>
          </cell>
          <cell r="DH201">
            <v>0</v>
          </cell>
          <cell r="DI201">
            <v>0</v>
          </cell>
        </row>
        <row r="202">
          <cell r="AA202">
            <v>340</v>
          </cell>
          <cell r="AB202">
            <v>5</v>
          </cell>
          <cell r="AC202">
            <v>0</v>
          </cell>
          <cell r="AD202">
            <v>0</v>
          </cell>
          <cell r="AE202">
            <v>0</v>
          </cell>
          <cell r="AF202">
            <v>130273</v>
          </cell>
          <cell r="AG202">
            <v>0</v>
          </cell>
          <cell r="AH202">
            <v>0</v>
          </cell>
          <cell r="AI202">
            <v>130273</v>
          </cell>
          <cell r="AJ202">
            <v>0</v>
          </cell>
          <cell r="AK202">
            <v>5940</v>
          </cell>
          <cell r="AL202">
            <v>136213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136213</v>
          </cell>
          <cell r="AR202">
            <v>0</v>
          </cell>
          <cell r="AS202">
            <v>340</v>
          </cell>
          <cell r="AT202">
            <v>3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G202">
            <v>9</v>
          </cell>
          <cell r="BH202">
            <v>3.5364757354256606</v>
          </cell>
          <cell r="BI202">
            <v>0</v>
          </cell>
          <cell r="CA202">
            <v>193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S202">
            <v>193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G202">
            <v>0</v>
          </cell>
          <cell r="DH202">
            <v>0</v>
          </cell>
          <cell r="DI202">
            <v>0</v>
          </cell>
        </row>
        <row r="203">
          <cell r="AA203">
            <v>342</v>
          </cell>
          <cell r="AB203">
            <v>8</v>
          </cell>
          <cell r="AC203">
            <v>0</v>
          </cell>
          <cell r="AD203">
            <v>0</v>
          </cell>
          <cell r="AE203">
            <v>0</v>
          </cell>
          <cell r="AF203">
            <v>221655</v>
          </cell>
          <cell r="AG203">
            <v>0</v>
          </cell>
          <cell r="AH203">
            <v>0</v>
          </cell>
          <cell r="AI203">
            <v>221655</v>
          </cell>
          <cell r="AJ203">
            <v>0</v>
          </cell>
          <cell r="AK203">
            <v>9504</v>
          </cell>
          <cell r="AL203">
            <v>231159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231159</v>
          </cell>
          <cell r="AR203">
            <v>0</v>
          </cell>
          <cell r="AS203">
            <v>342</v>
          </cell>
          <cell r="AT203">
            <v>2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G203">
            <v>9</v>
          </cell>
          <cell r="BH203">
            <v>0.31305285756052992</v>
          </cell>
          <cell r="BI203">
            <v>0</v>
          </cell>
          <cell r="CA203">
            <v>194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S203">
            <v>194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G203">
            <v>0</v>
          </cell>
          <cell r="DH203">
            <v>0</v>
          </cell>
          <cell r="DI203">
            <v>0</v>
          </cell>
        </row>
        <row r="204">
          <cell r="AA204">
            <v>343</v>
          </cell>
          <cell r="AB204">
            <v>7</v>
          </cell>
          <cell r="AC204">
            <v>0</v>
          </cell>
          <cell r="AD204">
            <v>0</v>
          </cell>
          <cell r="AE204">
            <v>0</v>
          </cell>
          <cell r="AF204">
            <v>119601</v>
          </cell>
          <cell r="AG204">
            <v>0</v>
          </cell>
          <cell r="AH204">
            <v>0</v>
          </cell>
          <cell r="AI204">
            <v>119601</v>
          </cell>
          <cell r="AJ204">
            <v>0</v>
          </cell>
          <cell r="AK204">
            <v>8316</v>
          </cell>
          <cell r="AL204">
            <v>127917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127917</v>
          </cell>
          <cell r="AR204">
            <v>0</v>
          </cell>
          <cell r="AS204">
            <v>343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G204">
            <v>18</v>
          </cell>
          <cell r="BH204">
            <v>0.53901954405452157</v>
          </cell>
          <cell r="BI204">
            <v>0</v>
          </cell>
          <cell r="CA204">
            <v>195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S204">
            <v>195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G204">
            <v>0</v>
          </cell>
          <cell r="DH204">
            <v>0</v>
          </cell>
          <cell r="DI204">
            <v>0</v>
          </cell>
        </row>
        <row r="205">
          <cell r="AA205">
            <v>344</v>
          </cell>
          <cell r="AB205">
            <v>1</v>
          </cell>
          <cell r="AC205">
            <v>0</v>
          </cell>
          <cell r="AD205">
            <v>0</v>
          </cell>
          <cell r="AE205">
            <v>0</v>
          </cell>
          <cell r="AF205">
            <v>24383</v>
          </cell>
          <cell r="AG205">
            <v>0</v>
          </cell>
          <cell r="AH205">
            <v>0</v>
          </cell>
          <cell r="AI205">
            <v>24383</v>
          </cell>
          <cell r="AJ205">
            <v>0</v>
          </cell>
          <cell r="AK205">
            <v>1188</v>
          </cell>
          <cell r="AL205">
            <v>25571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25571</v>
          </cell>
          <cell r="AR205">
            <v>0</v>
          </cell>
          <cell r="AS205">
            <v>344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G205">
            <v>9</v>
          </cell>
          <cell r="BH205">
            <v>2.7823594777199444E-2</v>
          </cell>
          <cell r="BI205">
            <v>0</v>
          </cell>
          <cell r="CA205">
            <v>196</v>
          </cell>
          <cell r="CB205">
            <v>11</v>
          </cell>
          <cell r="CC205">
            <v>0</v>
          </cell>
          <cell r="CD205">
            <v>0</v>
          </cell>
          <cell r="CE205">
            <v>0</v>
          </cell>
          <cell r="CF205">
            <v>239756</v>
          </cell>
          <cell r="CG205">
            <v>0</v>
          </cell>
          <cell r="CH205">
            <v>0</v>
          </cell>
          <cell r="CI205">
            <v>239756</v>
          </cell>
          <cell r="CJ205">
            <v>0</v>
          </cell>
          <cell r="CK205">
            <v>13068</v>
          </cell>
          <cell r="CL205">
            <v>252824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252824</v>
          </cell>
          <cell r="CS205">
            <v>196</v>
          </cell>
          <cell r="CT205">
            <v>3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G205">
            <v>9</v>
          </cell>
          <cell r="DH205">
            <v>4.2450182671450927</v>
          </cell>
          <cell r="DI205">
            <v>0</v>
          </cell>
        </row>
        <row r="206">
          <cell r="AA206">
            <v>346</v>
          </cell>
          <cell r="AB206">
            <v>40</v>
          </cell>
          <cell r="AC206">
            <v>4.3491947266313329E-2</v>
          </cell>
          <cell r="AD206">
            <v>0</v>
          </cell>
          <cell r="AE206">
            <v>0</v>
          </cell>
          <cell r="AF206">
            <v>779450</v>
          </cell>
          <cell r="AG206">
            <v>0</v>
          </cell>
          <cell r="AH206">
            <v>0</v>
          </cell>
          <cell r="AI206">
            <v>779450</v>
          </cell>
          <cell r="AJ206">
            <v>0</v>
          </cell>
          <cell r="AK206">
            <v>47471</v>
          </cell>
          <cell r="AL206">
            <v>826921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826921</v>
          </cell>
          <cell r="AR206">
            <v>0</v>
          </cell>
          <cell r="AS206">
            <v>346</v>
          </cell>
          <cell r="AT206">
            <v>14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G206">
            <v>9</v>
          </cell>
          <cell r="BH206">
            <v>2.0953563763898626</v>
          </cell>
          <cell r="BI206">
            <v>0</v>
          </cell>
          <cell r="CA206">
            <v>197</v>
          </cell>
          <cell r="CB206">
            <v>2</v>
          </cell>
          <cell r="CC206">
            <v>0</v>
          </cell>
          <cell r="CD206">
            <v>0</v>
          </cell>
          <cell r="CE206">
            <v>0</v>
          </cell>
          <cell r="CF206">
            <v>50078</v>
          </cell>
          <cell r="CG206">
            <v>0</v>
          </cell>
          <cell r="CH206">
            <v>0</v>
          </cell>
          <cell r="CI206">
            <v>50078</v>
          </cell>
          <cell r="CJ206">
            <v>0</v>
          </cell>
          <cell r="CK206">
            <v>2376</v>
          </cell>
          <cell r="CL206">
            <v>52454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52454</v>
          </cell>
          <cell r="CS206">
            <v>197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G206">
            <v>9</v>
          </cell>
          <cell r="DH206">
            <v>9.3434933234596784E-2</v>
          </cell>
          <cell r="DI206">
            <v>0</v>
          </cell>
        </row>
        <row r="207">
          <cell r="AA207">
            <v>347</v>
          </cell>
          <cell r="AB207">
            <v>46</v>
          </cell>
          <cell r="AC207">
            <v>8.305456095092259E-2</v>
          </cell>
          <cell r="AD207">
            <v>0</v>
          </cell>
          <cell r="AE207">
            <v>0</v>
          </cell>
          <cell r="AF207">
            <v>1055976</v>
          </cell>
          <cell r="AG207">
            <v>0</v>
          </cell>
          <cell r="AH207">
            <v>0</v>
          </cell>
          <cell r="AI207">
            <v>1055976</v>
          </cell>
          <cell r="AJ207">
            <v>0</v>
          </cell>
          <cell r="AK207">
            <v>54550</v>
          </cell>
          <cell r="AL207">
            <v>1110526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1110526</v>
          </cell>
          <cell r="AR207">
            <v>0</v>
          </cell>
          <cell r="AS207">
            <v>347</v>
          </cell>
          <cell r="AT207">
            <v>14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G207">
            <v>9</v>
          </cell>
          <cell r="BH207">
            <v>0.93422809623091041</v>
          </cell>
          <cell r="BI207">
            <v>0</v>
          </cell>
          <cell r="CA207">
            <v>198</v>
          </cell>
          <cell r="CB207">
            <v>14</v>
          </cell>
          <cell r="CC207">
            <v>0</v>
          </cell>
          <cell r="CD207">
            <v>0</v>
          </cell>
          <cell r="CE207">
            <v>0</v>
          </cell>
          <cell r="CF207">
            <v>296062</v>
          </cell>
          <cell r="CG207">
            <v>0</v>
          </cell>
          <cell r="CH207">
            <v>0</v>
          </cell>
          <cell r="CI207">
            <v>296062</v>
          </cell>
          <cell r="CJ207">
            <v>0</v>
          </cell>
          <cell r="CK207">
            <v>16632</v>
          </cell>
          <cell r="CL207">
            <v>312694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312694</v>
          </cell>
          <cell r="CS207">
            <v>198</v>
          </cell>
          <cell r="CT207">
            <v>2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G207">
            <v>9</v>
          </cell>
          <cell r="DH207">
            <v>0.2664539277161746</v>
          </cell>
          <cell r="DI207">
            <v>0</v>
          </cell>
        </row>
        <row r="208">
          <cell r="AA208">
            <v>348</v>
          </cell>
          <cell r="AB208">
            <v>2153</v>
          </cell>
          <cell r="AC208">
            <v>0</v>
          </cell>
          <cell r="AD208">
            <v>0</v>
          </cell>
          <cell r="AE208">
            <v>0</v>
          </cell>
          <cell r="AF208">
            <v>41164290</v>
          </cell>
          <cell r="AG208">
            <v>0</v>
          </cell>
          <cell r="AH208">
            <v>0</v>
          </cell>
          <cell r="AI208">
            <v>41164290</v>
          </cell>
          <cell r="AJ208">
            <v>0</v>
          </cell>
          <cell r="AK208">
            <v>2557764</v>
          </cell>
          <cell r="AL208">
            <v>43722054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43722054</v>
          </cell>
          <cell r="AR208">
            <v>0</v>
          </cell>
          <cell r="AS208">
            <v>348</v>
          </cell>
          <cell r="AT208">
            <v>886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G208">
            <v>9</v>
          </cell>
          <cell r="BH208">
            <v>7.4752164950935907</v>
          </cell>
          <cell r="BI208">
            <v>0</v>
          </cell>
          <cell r="CA208">
            <v>199</v>
          </cell>
          <cell r="CB208">
            <v>3</v>
          </cell>
          <cell r="CC208">
            <v>7.3606729758149319E-3</v>
          </cell>
          <cell r="CD208">
            <v>0</v>
          </cell>
          <cell r="CE208">
            <v>0</v>
          </cell>
          <cell r="CF208">
            <v>84337</v>
          </cell>
          <cell r="CG208">
            <v>0</v>
          </cell>
          <cell r="CH208">
            <v>0</v>
          </cell>
          <cell r="CI208">
            <v>84337</v>
          </cell>
          <cell r="CJ208">
            <v>0</v>
          </cell>
          <cell r="CK208">
            <v>3555</v>
          </cell>
          <cell r="CL208">
            <v>87892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87892</v>
          </cell>
          <cell r="CS208">
            <v>199</v>
          </cell>
          <cell r="CT208">
            <v>2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G208">
            <v>9</v>
          </cell>
          <cell r="DH208">
            <v>5.7728073678556528E-2</v>
          </cell>
          <cell r="DI208">
            <v>0</v>
          </cell>
        </row>
        <row r="209">
          <cell r="AA209">
            <v>349</v>
          </cell>
          <cell r="AB209">
            <v>3</v>
          </cell>
          <cell r="AC209">
            <v>0</v>
          </cell>
          <cell r="AD209">
            <v>0</v>
          </cell>
          <cell r="AE209">
            <v>0</v>
          </cell>
          <cell r="AF209">
            <v>65610</v>
          </cell>
          <cell r="AG209">
            <v>0</v>
          </cell>
          <cell r="AH209">
            <v>0</v>
          </cell>
          <cell r="AI209">
            <v>65610</v>
          </cell>
          <cell r="AJ209">
            <v>0</v>
          </cell>
          <cell r="AK209">
            <v>3564</v>
          </cell>
          <cell r="AL209">
            <v>69174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69174</v>
          </cell>
          <cell r="AR209">
            <v>0</v>
          </cell>
          <cell r="AS209">
            <v>349</v>
          </cell>
          <cell r="AT209">
            <v>1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G209">
            <v>9</v>
          </cell>
          <cell r="BH209">
            <v>2.3903240873803</v>
          </cell>
          <cell r="BI209">
            <v>0</v>
          </cell>
          <cell r="CA209">
            <v>200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S209">
            <v>200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G209">
            <v>0</v>
          </cell>
          <cell r="DH209">
            <v>0</v>
          </cell>
          <cell r="DI209">
            <v>0</v>
          </cell>
        </row>
        <row r="210">
          <cell r="AA210">
            <v>350</v>
          </cell>
          <cell r="AB210">
            <v>45</v>
          </cell>
          <cell r="AC210">
            <v>9.3437152391546166E-2</v>
          </cell>
          <cell r="AD210">
            <v>0</v>
          </cell>
          <cell r="AE210">
            <v>0</v>
          </cell>
          <cell r="AF210">
            <v>882234</v>
          </cell>
          <cell r="AG210">
            <v>0</v>
          </cell>
          <cell r="AH210">
            <v>0</v>
          </cell>
          <cell r="AI210">
            <v>882234</v>
          </cell>
          <cell r="AJ210">
            <v>0</v>
          </cell>
          <cell r="AK210">
            <v>53334</v>
          </cell>
          <cell r="AL210">
            <v>935568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935568</v>
          </cell>
          <cell r="AR210">
            <v>0</v>
          </cell>
          <cell r="AS210">
            <v>350</v>
          </cell>
          <cell r="AT210">
            <v>21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G210">
            <v>9</v>
          </cell>
          <cell r="BH210">
            <v>4.7983944327281183</v>
          </cell>
          <cell r="BI210">
            <v>0</v>
          </cell>
          <cell r="CA210">
            <v>201</v>
          </cell>
          <cell r="CB210">
            <v>1552</v>
          </cell>
          <cell r="CC210">
            <v>1.1172948221204766</v>
          </cell>
          <cell r="CD210">
            <v>0</v>
          </cell>
          <cell r="CE210">
            <v>0</v>
          </cell>
          <cell r="CF210">
            <v>30892693</v>
          </cell>
          <cell r="CG210">
            <v>0</v>
          </cell>
          <cell r="CH210">
            <v>0</v>
          </cell>
          <cell r="CI210">
            <v>30892693</v>
          </cell>
          <cell r="CJ210">
            <v>0</v>
          </cell>
          <cell r="CK210">
            <v>1842633</v>
          </cell>
          <cell r="CL210">
            <v>32735326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32735326</v>
          </cell>
          <cell r="CS210">
            <v>201</v>
          </cell>
          <cell r="CT210">
            <v>237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G210">
            <v>18</v>
          </cell>
          <cell r="DH210">
            <v>10.483073109575827</v>
          </cell>
          <cell r="DI210">
            <v>0</v>
          </cell>
        </row>
        <row r="211">
          <cell r="AA211">
            <v>352</v>
          </cell>
          <cell r="AB211">
            <v>5</v>
          </cell>
          <cell r="AC211">
            <v>0</v>
          </cell>
          <cell r="AD211">
            <v>0</v>
          </cell>
          <cell r="AE211">
            <v>0</v>
          </cell>
          <cell r="AF211">
            <v>124935</v>
          </cell>
          <cell r="AG211">
            <v>0</v>
          </cell>
          <cell r="AH211">
            <v>0</v>
          </cell>
          <cell r="AI211">
            <v>124935</v>
          </cell>
          <cell r="AJ211">
            <v>0</v>
          </cell>
          <cell r="AK211">
            <v>5940</v>
          </cell>
          <cell r="AL211">
            <v>130875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130875</v>
          </cell>
          <cell r="AR211">
            <v>0</v>
          </cell>
          <cell r="AS211">
            <v>352</v>
          </cell>
          <cell r="AT211">
            <v>2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G211">
            <v>9</v>
          </cell>
          <cell r="BH211">
            <v>1.24935</v>
          </cell>
          <cell r="BI211">
            <v>0</v>
          </cell>
          <cell r="CA211">
            <v>202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S211">
            <v>202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G211">
            <v>0</v>
          </cell>
          <cell r="DH211">
            <v>0</v>
          </cell>
          <cell r="DI211">
            <v>0</v>
          </cell>
        </row>
        <row r="212">
          <cell r="AA212">
            <v>600</v>
          </cell>
          <cell r="AB212">
            <v>30</v>
          </cell>
          <cell r="AC212">
            <v>0</v>
          </cell>
          <cell r="AD212">
            <v>0</v>
          </cell>
          <cell r="AE212">
            <v>0</v>
          </cell>
          <cell r="AF212">
            <v>577350</v>
          </cell>
          <cell r="AG212">
            <v>0</v>
          </cell>
          <cell r="AH212">
            <v>0</v>
          </cell>
          <cell r="AI212">
            <v>577350</v>
          </cell>
          <cell r="AJ212">
            <v>0</v>
          </cell>
          <cell r="AK212">
            <v>35640</v>
          </cell>
          <cell r="AL212">
            <v>612990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612990</v>
          </cell>
          <cell r="AR212">
            <v>0</v>
          </cell>
          <cell r="AS212">
            <v>600</v>
          </cell>
          <cell r="AT212">
            <v>4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G212">
            <v>9</v>
          </cell>
          <cell r="BH212">
            <v>0.55724191781708055</v>
          </cell>
          <cell r="BI212">
            <v>0</v>
          </cell>
          <cell r="CA212">
            <v>203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S212">
            <v>203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G212">
            <v>0</v>
          </cell>
          <cell r="DH212">
            <v>0</v>
          </cell>
          <cell r="DI212">
            <v>0</v>
          </cell>
        </row>
        <row r="213">
          <cell r="AA213">
            <v>603</v>
          </cell>
          <cell r="AB213">
            <v>72</v>
          </cell>
          <cell r="AC213">
            <v>0</v>
          </cell>
          <cell r="AD213">
            <v>0</v>
          </cell>
          <cell r="AE213">
            <v>0</v>
          </cell>
          <cell r="AF213">
            <v>1338552</v>
          </cell>
          <cell r="AG213">
            <v>0</v>
          </cell>
          <cell r="AH213">
            <v>0</v>
          </cell>
          <cell r="AI213">
            <v>1338552</v>
          </cell>
          <cell r="AJ213">
            <v>0</v>
          </cell>
          <cell r="AK213">
            <v>85536</v>
          </cell>
          <cell r="AL213">
            <v>1424088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1424088</v>
          </cell>
          <cell r="AR213">
            <v>0</v>
          </cell>
          <cell r="AS213">
            <v>603</v>
          </cell>
          <cell r="AT213">
            <v>18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G213">
            <v>18</v>
          </cell>
          <cell r="BH213">
            <v>6.2516846870918563</v>
          </cell>
          <cell r="BI213">
            <v>0</v>
          </cell>
          <cell r="CA213">
            <v>204</v>
          </cell>
          <cell r="CB213">
            <v>87</v>
          </cell>
          <cell r="CC213">
            <v>0</v>
          </cell>
          <cell r="CD213">
            <v>0</v>
          </cell>
          <cell r="CE213">
            <v>0</v>
          </cell>
          <cell r="CF213">
            <v>1842721</v>
          </cell>
          <cell r="CG213">
            <v>0</v>
          </cell>
          <cell r="CH213">
            <v>0</v>
          </cell>
          <cell r="CI213">
            <v>1842721</v>
          </cell>
          <cell r="CJ213">
            <v>0</v>
          </cell>
          <cell r="CK213">
            <v>103356</v>
          </cell>
          <cell r="CL213">
            <v>1946077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1946077</v>
          </cell>
          <cell r="CS213">
            <v>204</v>
          </cell>
          <cell r="CT213">
            <v>29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G213">
            <v>9</v>
          </cell>
          <cell r="DH213">
            <v>3.7439264202367539</v>
          </cell>
          <cell r="DI213">
            <v>0</v>
          </cell>
        </row>
        <row r="214">
          <cell r="AA214">
            <v>605</v>
          </cell>
          <cell r="AB214">
            <v>97</v>
          </cell>
          <cell r="AC214">
            <v>0</v>
          </cell>
          <cell r="AD214">
            <v>0</v>
          </cell>
          <cell r="AE214">
            <v>0</v>
          </cell>
          <cell r="AF214">
            <v>2382829</v>
          </cell>
          <cell r="AG214">
            <v>0</v>
          </cell>
          <cell r="AH214">
            <v>0</v>
          </cell>
          <cell r="AI214">
            <v>2382829</v>
          </cell>
          <cell r="AJ214">
            <v>0</v>
          </cell>
          <cell r="AK214">
            <v>115236</v>
          </cell>
          <cell r="AL214">
            <v>2498065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2498065</v>
          </cell>
          <cell r="AR214">
            <v>0</v>
          </cell>
          <cell r="AS214">
            <v>605</v>
          </cell>
          <cell r="AT214">
            <v>4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G214">
            <v>9</v>
          </cell>
          <cell r="BH214">
            <v>6.8453001165199936</v>
          </cell>
          <cell r="BI214">
            <v>0</v>
          </cell>
          <cell r="CA214">
            <v>205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S214">
            <v>205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G214">
            <v>0</v>
          </cell>
          <cell r="DH214">
            <v>0</v>
          </cell>
          <cell r="DI214">
            <v>0</v>
          </cell>
        </row>
        <row r="215">
          <cell r="AA215">
            <v>610</v>
          </cell>
          <cell r="AB215">
            <v>16</v>
          </cell>
          <cell r="AC215">
            <v>0</v>
          </cell>
          <cell r="AD215">
            <v>0</v>
          </cell>
          <cell r="AE215">
            <v>0</v>
          </cell>
          <cell r="AF215">
            <v>248846</v>
          </cell>
          <cell r="AG215">
            <v>0</v>
          </cell>
          <cell r="AH215">
            <v>0</v>
          </cell>
          <cell r="AI215">
            <v>248846</v>
          </cell>
          <cell r="AJ215">
            <v>0</v>
          </cell>
          <cell r="AK215">
            <v>19008</v>
          </cell>
          <cell r="AL215">
            <v>267854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267854</v>
          </cell>
          <cell r="AR215">
            <v>0</v>
          </cell>
          <cell r="AS215">
            <v>610</v>
          </cell>
          <cell r="AT215">
            <v>3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G215">
            <v>9</v>
          </cell>
          <cell r="BH215">
            <v>0.69590199448776813</v>
          </cell>
          <cell r="BI215">
            <v>0</v>
          </cell>
          <cell r="CA215">
            <v>206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S215">
            <v>206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G215">
            <v>0</v>
          </cell>
          <cell r="DH215">
            <v>0</v>
          </cell>
          <cell r="DI215">
            <v>0</v>
          </cell>
        </row>
        <row r="216">
          <cell r="AA216">
            <v>615</v>
          </cell>
          <cell r="AB216">
            <v>3</v>
          </cell>
          <cell r="AC216">
            <v>0</v>
          </cell>
          <cell r="AD216">
            <v>0</v>
          </cell>
          <cell r="AE216">
            <v>0</v>
          </cell>
          <cell r="AF216">
            <v>61083</v>
          </cell>
          <cell r="AG216">
            <v>0</v>
          </cell>
          <cell r="AH216">
            <v>0</v>
          </cell>
          <cell r="AI216">
            <v>61083</v>
          </cell>
          <cell r="AJ216">
            <v>0</v>
          </cell>
          <cell r="AK216">
            <v>3564</v>
          </cell>
          <cell r="AL216">
            <v>64647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64647</v>
          </cell>
          <cell r="AR216">
            <v>0</v>
          </cell>
          <cell r="AS216">
            <v>615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G216">
            <v>18</v>
          </cell>
          <cell r="BH216">
            <v>0.19148853359071288</v>
          </cell>
          <cell r="BI216">
            <v>0</v>
          </cell>
          <cell r="CA216">
            <v>207</v>
          </cell>
          <cell r="CB216">
            <v>5</v>
          </cell>
          <cell r="CC216">
            <v>6.2200956937799042E-2</v>
          </cell>
          <cell r="CD216">
            <v>0</v>
          </cell>
          <cell r="CE216">
            <v>0</v>
          </cell>
          <cell r="CF216">
            <v>118880</v>
          </cell>
          <cell r="CG216">
            <v>0</v>
          </cell>
          <cell r="CH216">
            <v>0</v>
          </cell>
          <cell r="CI216">
            <v>118880</v>
          </cell>
          <cell r="CJ216">
            <v>0</v>
          </cell>
          <cell r="CK216">
            <v>5866</v>
          </cell>
          <cell r="CL216">
            <v>124746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124746</v>
          </cell>
          <cell r="CS216">
            <v>207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G216">
            <v>9</v>
          </cell>
          <cell r="DH216">
            <v>3.8441647048405914E-2</v>
          </cell>
          <cell r="DI216">
            <v>0</v>
          </cell>
        </row>
        <row r="217">
          <cell r="AA217">
            <v>616</v>
          </cell>
          <cell r="AB217">
            <v>60</v>
          </cell>
          <cell r="AC217">
            <v>0</v>
          </cell>
          <cell r="AD217">
            <v>0</v>
          </cell>
          <cell r="AE217">
            <v>0</v>
          </cell>
          <cell r="AF217">
            <v>959956</v>
          </cell>
          <cell r="AG217">
            <v>0</v>
          </cell>
          <cell r="AH217">
            <v>0</v>
          </cell>
          <cell r="AI217">
            <v>959956</v>
          </cell>
          <cell r="AJ217">
            <v>0</v>
          </cell>
          <cell r="AK217">
            <v>71280</v>
          </cell>
          <cell r="AL217">
            <v>1031236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1031236</v>
          </cell>
          <cell r="AR217">
            <v>0</v>
          </cell>
          <cell r="AS217">
            <v>616</v>
          </cell>
          <cell r="AT217">
            <v>17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G217">
            <v>9</v>
          </cell>
          <cell r="BH217">
            <v>3.1348565356087188</v>
          </cell>
          <cell r="BI217">
            <v>0</v>
          </cell>
          <cell r="CA217">
            <v>208</v>
          </cell>
          <cell r="CB217">
            <v>15</v>
          </cell>
          <cell r="CC217">
            <v>2.6696329254727477E-2</v>
          </cell>
          <cell r="CD217">
            <v>0</v>
          </cell>
          <cell r="CE217">
            <v>0</v>
          </cell>
          <cell r="CF217">
            <v>281391</v>
          </cell>
          <cell r="CG217">
            <v>0</v>
          </cell>
          <cell r="CH217">
            <v>0</v>
          </cell>
          <cell r="CI217">
            <v>281391</v>
          </cell>
          <cell r="CJ217">
            <v>0</v>
          </cell>
          <cell r="CK217">
            <v>17784</v>
          </cell>
          <cell r="CL217">
            <v>299175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299175</v>
          </cell>
          <cell r="CS217">
            <v>208</v>
          </cell>
          <cell r="CT217">
            <v>5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G217">
            <v>9</v>
          </cell>
          <cell r="DH217">
            <v>1.466216158125059</v>
          </cell>
          <cell r="DI217">
            <v>0</v>
          </cell>
        </row>
        <row r="218">
          <cell r="AA218">
            <v>620</v>
          </cell>
          <cell r="AB218">
            <v>9</v>
          </cell>
          <cell r="AC218">
            <v>0</v>
          </cell>
          <cell r="AD218">
            <v>0</v>
          </cell>
          <cell r="AE218">
            <v>0</v>
          </cell>
          <cell r="AF218">
            <v>218909</v>
          </cell>
          <cell r="AG218">
            <v>0</v>
          </cell>
          <cell r="AH218">
            <v>0</v>
          </cell>
          <cell r="AI218">
            <v>218909</v>
          </cell>
          <cell r="AJ218">
            <v>0</v>
          </cell>
          <cell r="AK218">
            <v>10692</v>
          </cell>
          <cell r="AL218">
            <v>229601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229601</v>
          </cell>
          <cell r="AR218">
            <v>0</v>
          </cell>
          <cell r="AS218">
            <v>620</v>
          </cell>
          <cell r="AT218">
            <v>4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G218">
            <v>9</v>
          </cell>
          <cell r="BH218">
            <v>0.94700971409504231</v>
          </cell>
          <cell r="BI218">
            <v>0</v>
          </cell>
          <cell r="CA218">
            <v>209</v>
          </cell>
          <cell r="CB218">
            <v>89</v>
          </cell>
          <cell r="CC218">
            <v>0</v>
          </cell>
          <cell r="CD218">
            <v>0</v>
          </cell>
          <cell r="CE218">
            <v>0</v>
          </cell>
          <cell r="CF218">
            <v>1969125</v>
          </cell>
          <cell r="CG218">
            <v>0</v>
          </cell>
          <cell r="CH218">
            <v>0</v>
          </cell>
          <cell r="CI218">
            <v>1969125</v>
          </cell>
          <cell r="CJ218">
            <v>0</v>
          </cell>
          <cell r="CK218">
            <v>105732</v>
          </cell>
          <cell r="CL218">
            <v>2074857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2074857</v>
          </cell>
          <cell r="CS218">
            <v>209</v>
          </cell>
          <cell r="CT218">
            <v>20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G218">
            <v>18</v>
          </cell>
          <cell r="DH218">
            <v>7.039427748564604</v>
          </cell>
          <cell r="DI218">
            <v>0</v>
          </cell>
        </row>
        <row r="219">
          <cell r="AA219">
            <v>622</v>
          </cell>
          <cell r="AB219">
            <v>83</v>
          </cell>
          <cell r="AC219">
            <v>0.18464961067853136</v>
          </cell>
          <cell r="AD219">
            <v>0</v>
          </cell>
          <cell r="AE219">
            <v>0</v>
          </cell>
          <cell r="AF219">
            <v>1272639</v>
          </cell>
          <cell r="AG219">
            <v>0</v>
          </cell>
          <cell r="AH219">
            <v>0</v>
          </cell>
          <cell r="AI219">
            <v>1272639</v>
          </cell>
          <cell r="AJ219">
            <v>0</v>
          </cell>
          <cell r="AK219">
            <v>98355</v>
          </cell>
          <cell r="AL219">
            <v>1370994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1370994</v>
          </cell>
          <cell r="AR219">
            <v>0</v>
          </cell>
          <cell r="AS219">
            <v>622</v>
          </cell>
          <cell r="AT219">
            <v>24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G219">
            <v>9</v>
          </cell>
          <cell r="BH219">
            <v>4.3982021380786618</v>
          </cell>
          <cell r="BI219">
            <v>0</v>
          </cell>
          <cell r="CA219">
            <v>210</v>
          </cell>
          <cell r="CB219">
            <v>163</v>
          </cell>
          <cell r="CC219">
            <v>0</v>
          </cell>
          <cell r="CD219">
            <v>0</v>
          </cell>
          <cell r="CE219">
            <v>0</v>
          </cell>
          <cell r="CF219">
            <v>2992338</v>
          </cell>
          <cell r="CG219">
            <v>0</v>
          </cell>
          <cell r="CH219">
            <v>0</v>
          </cell>
          <cell r="CI219">
            <v>2992338</v>
          </cell>
          <cell r="CJ219">
            <v>0</v>
          </cell>
          <cell r="CK219">
            <v>193644</v>
          </cell>
          <cell r="CL219">
            <v>3185982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3185982</v>
          </cell>
          <cell r="CS219">
            <v>210</v>
          </cell>
          <cell r="CT219">
            <v>43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G219">
            <v>9</v>
          </cell>
          <cell r="DH219">
            <v>5.288403060124403</v>
          </cell>
          <cell r="DI219">
            <v>0</v>
          </cell>
        </row>
        <row r="220">
          <cell r="AA220">
            <v>625</v>
          </cell>
          <cell r="AB220">
            <v>44</v>
          </cell>
          <cell r="AC220">
            <v>7.8431372549019607E-2</v>
          </cell>
          <cell r="AD220">
            <v>0</v>
          </cell>
          <cell r="AE220">
            <v>0</v>
          </cell>
          <cell r="AF220">
            <v>719845</v>
          </cell>
          <cell r="AG220">
            <v>0</v>
          </cell>
          <cell r="AH220">
            <v>0</v>
          </cell>
          <cell r="AI220">
            <v>719845</v>
          </cell>
          <cell r="AJ220">
            <v>0</v>
          </cell>
          <cell r="AK220">
            <v>52180</v>
          </cell>
          <cell r="AL220">
            <v>772025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772025</v>
          </cell>
          <cell r="AR220">
            <v>0</v>
          </cell>
          <cell r="AS220">
            <v>625</v>
          </cell>
          <cell r="AT220">
            <v>9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G220">
            <v>9</v>
          </cell>
          <cell r="BH220">
            <v>0.82373932218969115</v>
          </cell>
          <cell r="BI220">
            <v>0</v>
          </cell>
          <cell r="CA220">
            <v>211</v>
          </cell>
          <cell r="CB220">
            <v>5</v>
          </cell>
          <cell r="CC220">
            <v>0</v>
          </cell>
          <cell r="CD220">
            <v>0</v>
          </cell>
          <cell r="CE220">
            <v>0</v>
          </cell>
          <cell r="CF220">
            <v>108536</v>
          </cell>
          <cell r="CG220">
            <v>0</v>
          </cell>
          <cell r="CH220">
            <v>0</v>
          </cell>
          <cell r="CI220">
            <v>108536</v>
          </cell>
          <cell r="CJ220">
            <v>0</v>
          </cell>
          <cell r="CK220">
            <v>5940</v>
          </cell>
          <cell r="CL220">
            <v>114476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114476</v>
          </cell>
          <cell r="CS220">
            <v>211</v>
          </cell>
          <cell r="CT220">
            <v>1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G220">
            <v>9</v>
          </cell>
          <cell r="DH220">
            <v>0.13183749377886361</v>
          </cell>
          <cell r="DI220">
            <v>0</v>
          </cell>
        </row>
        <row r="221">
          <cell r="AA221">
            <v>632</v>
          </cell>
          <cell r="AB221">
            <v>2</v>
          </cell>
          <cell r="AC221">
            <v>0</v>
          </cell>
          <cell r="AD221">
            <v>0</v>
          </cell>
          <cell r="AE221">
            <v>0</v>
          </cell>
          <cell r="AF221">
            <v>48066</v>
          </cell>
          <cell r="AG221">
            <v>0</v>
          </cell>
          <cell r="AH221">
            <v>0</v>
          </cell>
          <cell r="AI221">
            <v>48066</v>
          </cell>
          <cell r="AJ221">
            <v>0</v>
          </cell>
          <cell r="AK221">
            <v>2376</v>
          </cell>
          <cell r="AL221">
            <v>50442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50442</v>
          </cell>
          <cell r="AR221">
            <v>0</v>
          </cell>
          <cell r="AS221">
            <v>632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G221">
            <v>9</v>
          </cell>
          <cell r="BH221">
            <v>1.5897406724365575</v>
          </cell>
          <cell r="BI221">
            <v>0</v>
          </cell>
          <cell r="CA221">
            <v>212</v>
          </cell>
          <cell r="CB221">
            <v>38</v>
          </cell>
          <cell r="CC221">
            <v>6.6740823136818683E-3</v>
          </cell>
          <cell r="CD221">
            <v>0</v>
          </cell>
          <cell r="CE221">
            <v>0</v>
          </cell>
          <cell r="CF221">
            <v>680638</v>
          </cell>
          <cell r="CG221">
            <v>0</v>
          </cell>
          <cell r="CH221">
            <v>0</v>
          </cell>
          <cell r="CI221">
            <v>680638</v>
          </cell>
          <cell r="CJ221">
            <v>0</v>
          </cell>
          <cell r="CK221">
            <v>45135</v>
          </cell>
          <cell r="CL221">
            <v>725773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725773</v>
          </cell>
          <cell r="CS221">
            <v>212</v>
          </cell>
          <cell r="CT221">
            <v>10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G221">
            <v>9</v>
          </cell>
          <cell r="DH221">
            <v>1.0515444128985907</v>
          </cell>
          <cell r="DI221">
            <v>0</v>
          </cell>
        </row>
        <row r="222">
          <cell r="AA222">
            <v>635</v>
          </cell>
          <cell r="AB222">
            <v>18</v>
          </cell>
          <cell r="AC222">
            <v>0</v>
          </cell>
          <cell r="AD222">
            <v>0</v>
          </cell>
          <cell r="AE222">
            <v>0</v>
          </cell>
          <cell r="AF222">
            <v>336888</v>
          </cell>
          <cell r="AG222">
            <v>0</v>
          </cell>
          <cell r="AH222">
            <v>0</v>
          </cell>
          <cell r="AI222">
            <v>336888</v>
          </cell>
          <cell r="AJ222">
            <v>0</v>
          </cell>
          <cell r="AK222">
            <v>21384</v>
          </cell>
          <cell r="AL222">
            <v>358272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358272</v>
          </cell>
          <cell r="AR222">
            <v>0</v>
          </cell>
          <cell r="AS222">
            <v>635</v>
          </cell>
          <cell r="AT222">
            <v>5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G222">
            <v>9</v>
          </cell>
          <cell r="BH222">
            <v>1.0772754513513869</v>
          </cell>
          <cell r="BI222">
            <v>0</v>
          </cell>
          <cell r="CA222">
            <v>213</v>
          </cell>
          <cell r="CB222">
            <v>2</v>
          </cell>
          <cell r="CC222">
            <v>0</v>
          </cell>
          <cell r="CD222">
            <v>0</v>
          </cell>
          <cell r="CE222">
            <v>0</v>
          </cell>
          <cell r="CF222">
            <v>55868</v>
          </cell>
          <cell r="CG222">
            <v>0</v>
          </cell>
          <cell r="CH222">
            <v>0</v>
          </cell>
          <cell r="CI222">
            <v>55868</v>
          </cell>
          <cell r="CJ222">
            <v>0</v>
          </cell>
          <cell r="CK222">
            <v>2376</v>
          </cell>
          <cell r="CL222">
            <v>58244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58244</v>
          </cell>
          <cell r="CS222">
            <v>213</v>
          </cell>
          <cell r="CT222">
            <v>1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G222">
            <v>9</v>
          </cell>
          <cell r="DH222">
            <v>0.15668886897741996</v>
          </cell>
          <cell r="DI222">
            <v>0</v>
          </cell>
        </row>
        <row r="223">
          <cell r="AA223">
            <v>640</v>
          </cell>
          <cell r="AB223">
            <v>4</v>
          </cell>
          <cell r="AC223">
            <v>0</v>
          </cell>
          <cell r="AD223">
            <v>0</v>
          </cell>
          <cell r="AE223">
            <v>0</v>
          </cell>
          <cell r="AF223">
            <v>96836</v>
          </cell>
          <cell r="AG223">
            <v>0</v>
          </cell>
          <cell r="AH223">
            <v>0</v>
          </cell>
          <cell r="AI223">
            <v>96836</v>
          </cell>
          <cell r="AJ223">
            <v>0</v>
          </cell>
          <cell r="AK223">
            <v>4752</v>
          </cell>
          <cell r="AL223">
            <v>101588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101588</v>
          </cell>
          <cell r="AR223">
            <v>0</v>
          </cell>
          <cell r="AS223">
            <v>640</v>
          </cell>
          <cell r="AT223">
            <v>3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G223">
            <v>9</v>
          </cell>
          <cell r="BH223">
            <v>0.28017175660523341</v>
          </cell>
          <cell r="BI223">
            <v>0</v>
          </cell>
          <cell r="CA223">
            <v>214</v>
          </cell>
          <cell r="CB223">
            <v>4</v>
          </cell>
          <cell r="CC223">
            <v>6.6740823136818683E-3</v>
          </cell>
          <cell r="CD223">
            <v>0</v>
          </cell>
          <cell r="CE223">
            <v>0</v>
          </cell>
          <cell r="CF223">
            <v>72388</v>
          </cell>
          <cell r="CG223">
            <v>0</v>
          </cell>
          <cell r="CH223">
            <v>0</v>
          </cell>
          <cell r="CI223">
            <v>72388</v>
          </cell>
          <cell r="CJ223">
            <v>0</v>
          </cell>
          <cell r="CK223">
            <v>4743</v>
          </cell>
          <cell r="CL223">
            <v>77131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77131</v>
          </cell>
          <cell r="CS223">
            <v>214</v>
          </cell>
          <cell r="CT223">
            <v>1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G223">
            <v>9</v>
          </cell>
          <cell r="DH223">
            <v>0.22287873559268845</v>
          </cell>
          <cell r="DI223">
            <v>0</v>
          </cell>
        </row>
        <row r="224">
          <cell r="AA224">
            <v>645</v>
          </cell>
          <cell r="AB224">
            <v>143</v>
          </cell>
          <cell r="AC224">
            <v>1.9607843137254902E-2</v>
          </cell>
          <cell r="AD224">
            <v>0</v>
          </cell>
          <cell r="AE224">
            <v>0</v>
          </cell>
          <cell r="AF224">
            <v>2680846</v>
          </cell>
          <cell r="AG224">
            <v>0</v>
          </cell>
          <cell r="AH224">
            <v>0</v>
          </cell>
          <cell r="AI224">
            <v>2680846</v>
          </cell>
          <cell r="AJ224">
            <v>0</v>
          </cell>
          <cell r="AK224">
            <v>169861</v>
          </cell>
          <cell r="AL224">
            <v>2850707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2850707</v>
          </cell>
          <cell r="AR224">
            <v>0</v>
          </cell>
          <cell r="AS224">
            <v>645</v>
          </cell>
          <cell r="AT224">
            <v>21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G224">
            <v>9</v>
          </cell>
          <cell r="BH224">
            <v>3.6523327660134095</v>
          </cell>
          <cell r="BI224">
            <v>0</v>
          </cell>
          <cell r="CA224">
            <v>215</v>
          </cell>
          <cell r="CB224">
            <v>17</v>
          </cell>
          <cell r="CC224">
            <v>0</v>
          </cell>
          <cell r="CD224">
            <v>0</v>
          </cell>
          <cell r="CE224">
            <v>0</v>
          </cell>
          <cell r="CF224">
            <v>256011</v>
          </cell>
          <cell r="CG224">
            <v>0</v>
          </cell>
          <cell r="CH224">
            <v>0</v>
          </cell>
          <cell r="CI224">
            <v>256011</v>
          </cell>
          <cell r="CJ224">
            <v>0</v>
          </cell>
          <cell r="CK224">
            <v>20196</v>
          </cell>
          <cell r="CL224">
            <v>276207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276207</v>
          </cell>
          <cell r="CS224">
            <v>215</v>
          </cell>
          <cell r="CT224">
            <v>7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G224">
            <v>18</v>
          </cell>
          <cell r="DH224">
            <v>7.6714045616139952</v>
          </cell>
          <cell r="DI224">
            <v>0</v>
          </cell>
        </row>
        <row r="225">
          <cell r="AA225">
            <v>655</v>
          </cell>
          <cell r="AB225">
            <v>1</v>
          </cell>
          <cell r="AC225">
            <v>0</v>
          </cell>
          <cell r="AD225">
            <v>0</v>
          </cell>
          <cell r="AE225">
            <v>0</v>
          </cell>
          <cell r="AF225">
            <v>24068</v>
          </cell>
          <cell r="AG225">
            <v>0</v>
          </cell>
          <cell r="AH225">
            <v>0</v>
          </cell>
          <cell r="AI225">
            <v>24068</v>
          </cell>
          <cell r="AJ225">
            <v>0</v>
          </cell>
          <cell r="AK225">
            <v>1188</v>
          </cell>
          <cell r="AL225">
            <v>25256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25256</v>
          </cell>
          <cell r="AR225">
            <v>0</v>
          </cell>
          <cell r="AS225">
            <v>655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G225">
            <v>9</v>
          </cell>
          <cell r="BH225">
            <v>8.7889576853181939E-2</v>
          </cell>
          <cell r="BI225">
            <v>0</v>
          </cell>
          <cell r="CA225">
            <v>216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S225">
            <v>216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G225">
            <v>0</v>
          </cell>
          <cell r="DH225">
            <v>0</v>
          </cell>
          <cell r="DI225">
            <v>0</v>
          </cell>
        </row>
        <row r="226">
          <cell r="AA226">
            <v>658</v>
          </cell>
          <cell r="AB226">
            <v>7</v>
          </cell>
          <cell r="AC226">
            <v>0</v>
          </cell>
          <cell r="AD226">
            <v>0</v>
          </cell>
          <cell r="AE226">
            <v>0</v>
          </cell>
          <cell r="AF226">
            <v>128233</v>
          </cell>
          <cell r="AG226">
            <v>0</v>
          </cell>
          <cell r="AH226">
            <v>0</v>
          </cell>
          <cell r="AI226">
            <v>128233</v>
          </cell>
          <cell r="AJ226">
            <v>0</v>
          </cell>
          <cell r="AK226">
            <v>8316</v>
          </cell>
          <cell r="AL226">
            <v>136549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136549</v>
          </cell>
          <cell r="AR226">
            <v>0</v>
          </cell>
          <cell r="AS226">
            <v>658</v>
          </cell>
          <cell r="AT226">
            <v>4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G226">
            <v>9</v>
          </cell>
          <cell r="BH226">
            <v>0.22608391155056681</v>
          </cell>
          <cell r="BI226">
            <v>0</v>
          </cell>
          <cell r="CA226">
            <v>217</v>
          </cell>
          <cell r="CB226">
            <v>3</v>
          </cell>
          <cell r="CC226">
            <v>0</v>
          </cell>
          <cell r="CD226">
            <v>0</v>
          </cell>
          <cell r="CE226">
            <v>0</v>
          </cell>
          <cell r="CF226">
            <v>78537</v>
          </cell>
          <cell r="CG226">
            <v>0</v>
          </cell>
          <cell r="CH226">
            <v>0</v>
          </cell>
          <cell r="CI226">
            <v>78537</v>
          </cell>
          <cell r="CJ226">
            <v>0</v>
          </cell>
          <cell r="CK226">
            <v>3564</v>
          </cell>
          <cell r="CL226">
            <v>82101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82101</v>
          </cell>
          <cell r="CS226">
            <v>217</v>
          </cell>
          <cell r="CT226">
            <v>3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G226">
            <v>9</v>
          </cell>
          <cell r="DH226">
            <v>0.15687949981974075</v>
          </cell>
          <cell r="DI226">
            <v>0</v>
          </cell>
        </row>
        <row r="227">
          <cell r="AA227">
            <v>660</v>
          </cell>
          <cell r="AB227">
            <v>105</v>
          </cell>
          <cell r="AC227">
            <v>0</v>
          </cell>
          <cell r="AD227">
            <v>0</v>
          </cell>
          <cell r="AE227">
            <v>0</v>
          </cell>
          <cell r="AF227">
            <v>2667315</v>
          </cell>
          <cell r="AG227">
            <v>0</v>
          </cell>
          <cell r="AH227">
            <v>0</v>
          </cell>
          <cell r="AI227">
            <v>2667315</v>
          </cell>
          <cell r="AJ227">
            <v>0</v>
          </cell>
          <cell r="AK227">
            <v>124740</v>
          </cell>
          <cell r="AL227">
            <v>2792055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2792055</v>
          </cell>
          <cell r="AR227">
            <v>0</v>
          </cell>
          <cell r="AS227">
            <v>660</v>
          </cell>
          <cell r="AT227">
            <v>27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G227">
            <v>9</v>
          </cell>
          <cell r="BH227">
            <v>7.7727842560901026</v>
          </cell>
          <cell r="BI227">
            <v>0</v>
          </cell>
          <cell r="CA227">
            <v>218</v>
          </cell>
          <cell r="CB227">
            <v>39</v>
          </cell>
          <cell r="CC227">
            <v>2.2246941045606229E-3</v>
          </cell>
          <cell r="CD227">
            <v>0</v>
          </cell>
          <cell r="CE227">
            <v>0</v>
          </cell>
          <cell r="CF227">
            <v>802894</v>
          </cell>
          <cell r="CG227">
            <v>0</v>
          </cell>
          <cell r="CH227">
            <v>0</v>
          </cell>
          <cell r="CI227">
            <v>802894</v>
          </cell>
          <cell r="CJ227">
            <v>0</v>
          </cell>
          <cell r="CK227">
            <v>46329</v>
          </cell>
          <cell r="CL227">
            <v>849223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849223</v>
          </cell>
          <cell r="CS227">
            <v>218</v>
          </cell>
          <cell r="CT227">
            <v>5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G227">
            <v>9</v>
          </cell>
          <cell r="DH227">
            <v>1.8065085041314599</v>
          </cell>
          <cell r="DI227">
            <v>0</v>
          </cell>
        </row>
        <row r="228">
          <cell r="AA228">
            <v>665</v>
          </cell>
          <cell r="AB228">
            <v>18</v>
          </cell>
          <cell r="AC228">
            <v>6.0819537395796638E-2</v>
          </cell>
          <cell r="AD228">
            <v>0</v>
          </cell>
          <cell r="AE228">
            <v>0</v>
          </cell>
          <cell r="AF228">
            <v>300682</v>
          </cell>
          <cell r="AG228">
            <v>0</v>
          </cell>
          <cell r="AH228">
            <v>0</v>
          </cell>
          <cell r="AI228">
            <v>300682</v>
          </cell>
          <cell r="AJ228">
            <v>0</v>
          </cell>
          <cell r="AK228">
            <v>21313</v>
          </cell>
          <cell r="AL228">
            <v>321995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321995</v>
          </cell>
          <cell r="AR228">
            <v>0</v>
          </cell>
          <cell r="AS228">
            <v>665</v>
          </cell>
          <cell r="AT228">
            <v>2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G228">
            <v>9</v>
          </cell>
          <cell r="BH228">
            <v>0.70798921758430655</v>
          </cell>
          <cell r="BI228">
            <v>0</v>
          </cell>
          <cell r="CA228">
            <v>219</v>
          </cell>
          <cell r="CB228">
            <v>4</v>
          </cell>
          <cell r="CC228">
            <v>1.9607843137254902E-2</v>
          </cell>
          <cell r="CD228">
            <v>0</v>
          </cell>
          <cell r="CE228">
            <v>0</v>
          </cell>
          <cell r="CF228">
            <v>87367</v>
          </cell>
          <cell r="CG228">
            <v>0</v>
          </cell>
          <cell r="CH228">
            <v>0</v>
          </cell>
          <cell r="CI228">
            <v>87367</v>
          </cell>
          <cell r="CJ228">
            <v>0</v>
          </cell>
          <cell r="CK228">
            <v>4729</v>
          </cell>
          <cell r="CL228">
            <v>92096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92096</v>
          </cell>
          <cell r="CS228">
            <v>219</v>
          </cell>
          <cell r="CT228">
            <v>2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G228">
            <v>9</v>
          </cell>
          <cell r="DH228">
            <v>0.213712249233839</v>
          </cell>
          <cell r="DI228">
            <v>0</v>
          </cell>
        </row>
        <row r="229">
          <cell r="AA229">
            <v>670</v>
          </cell>
          <cell r="AB229">
            <v>14</v>
          </cell>
          <cell r="AC229">
            <v>0</v>
          </cell>
          <cell r="AD229">
            <v>0</v>
          </cell>
          <cell r="AE229">
            <v>0</v>
          </cell>
          <cell r="AF229">
            <v>330308</v>
          </cell>
          <cell r="AG229">
            <v>0</v>
          </cell>
          <cell r="AH229">
            <v>0</v>
          </cell>
          <cell r="AI229">
            <v>330308</v>
          </cell>
          <cell r="AJ229">
            <v>0</v>
          </cell>
          <cell r="AK229">
            <v>16632</v>
          </cell>
          <cell r="AL229">
            <v>346940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346940</v>
          </cell>
          <cell r="AR229">
            <v>0</v>
          </cell>
          <cell r="AS229">
            <v>670</v>
          </cell>
          <cell r="AT229">
            <v>2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G229">
            <v>9</v>
          </cell>
          <cell r="BH229">
            <v>2.7392285706625157</v>
          </cell>
          <cell r="BI229">
            <v>0</v>
          </cell>
          <cell r="CA229">
            <v>220</v>
          </cell>
          <cell r="CB229">
            <v>57</v>
          </cell>
          <cell r="CC229">
            <v>0.13038038636192076</v>
          </cell>
          <cell r="CD229">
            <v>0</v>
          </cell>
          <cell r="CE229">
            <v>0</v>
          </cell>
          <cell r="CF229">
            <v>1343819</v>
          </cell>
          <cell r="CG229">
            <v>0</v>
          </cell>
          <cell r="CH229">
            <v>0</v>
          </cell>
          <cell r="CI229">
            <v>1343819</v>
          </cell>
          <cell r="CJ229">
            <v>0</v>
          </cell>
          <cell r="CK229">
            <v>67562</v>
          </cell>
          <cell r="CL229">
            <v>1411381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1411381</v>
          </cell>
          <cell r="CS229">
            <v>220</v>
          </cell>
          <cell r="CT229">
            <v>20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G229">
            <v>9</v>
          </cell>
          <cell r="DH229">
            <v>1.6030151924726757</v>
          </cell>
          <cell r="DI229">
            <v>0</v>
          </cell>
        </row>
        <row r="230">
          <cell r="AA230">
            <v>672</v>
          </cell>
          <cell r="AB230">
            <v>7</v>
          </cell>
          <cell r="AC230">
            <v>0</v>
          </cell>
          <cell r="AD230">
            <v>0</v>
          </cell>
          <cell r="AE230">
            <v>0</v>
          </cell>
          <cell r="AF230">
            <v>140866</v>
          </cell>
          <cell r="AG230">
            <v>0</v>
          </cell>
          <cell r="AH230">
            <v>0</v>
          </cell>
          <cell r="AI230">
            <v>140866</v>
          </cell>
          <cell r="AJ230">
            <v>0</v>
          </cell>
          <cell r="AK230">
            <v>8316</v>
          </cell>
          <cell r="AL230">
            <v>149182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149182</v>
          </cell>
          <cell r="AR230">
            <v>0</v>
          </cell>
          <cell r="AS230">
            <v>672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G230">
            <v>9</v>
          </cell>
          <cell r="BH230">
            <v>0.9230382917808555</v>
          </cell>
          <cell r="BI230">
            <v>0</v>
          </cell>
          <cell r="CA230">
            <v>221</v>
          </cell>
          <cell r="CB230">
            <v>17</v>
          </cell>
          <cell r="CC230">
            <v>0</v>
          </cell>
          <cell r="CD230">
            <v>0</v>
          </cell>
          <cell r="CE230">
            <v>0</v>
          </cell>
          <cell r="CF230">
            <v>582233</v>
          </cell>
          <cell r="CG230">
            <v>0</v>
          </cell>
          <cell r="CH230">
            <v>0</v>
          </cell>
          <cell r="CI230">
            <v>582233</v>
          </cell>
          <cell r="CJ230">
            <v>0</v>
          </cell>
          <cell r="CK230">
            <v>20196</v>
          </cell>
          <cell r="CL230">
            <v>602429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602429</v>
          </cell>
          <cell r="CS230">
            <v>221</v>
          </cell>
          <cell r="CT230">
            <v>3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G230">
            <v>9</v>
          </cell>
          <cell r="DH230">
            <v>3.9805247885410004</v>
          </cell>
          <cell r="DI230">
            <v>0</v>
          </cell>
        </row>
        <row r="231">
          <cell r="AA231">
            <v>673</v>
          </cell>
          <cell r="AB231">
            <v>41</v>
          </cell>
          <cell r="AC231">
            <v>0</v>
          </cell>
          <cell r="AD231">
            <v>0</v>
          </cell>
          <cell r="AE231">
            <v>0</v>
          </cell>
          <cell r="AF231">
            <v>840824</v>
          </cell>
          <cell r="AG231">
            <v>0</v>
          </cell>
          <cell r="AH231">
            <v>0</v>
          </cell>
          <cell r="AI231">
            <v>840824</v>
          </cell>
          <cell r="AJ231">
            <v>0</v>
          </cell>
          <cell r="AK231">
            <v>48708</v>
          </cell>
          <cell r="AL231">
            <v>889532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889532</v>
          </cell>
          <cell r="AR231">
            <v>0</v>
          </cell>
          <cell r="AS231">
            <v>673</v>
          </cell>
          <cell r="AT231">
            <v>6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G231">
            <v>9</v>
          </cell>
          <cell r="BH231">
            <v>1.7534781062941793</v>
          </cell>
          <cell r="BI231">
            <v>0</v>
          </cell>
          <cell r="CA231">
            <v>222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S231">
            <v>222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G231">
            <v>0</v>
          </cell>
          <cell r="DH231">
            <v>0</v>
          </cell>
          <cell r="DI231">
            <v>0</v>
          </cell>
        </row>
        <row r="232">
          <cell r="AA232">
            <v>674</v>
          </cell>
          <cell r="AB232">
            <v>48</v>
          </cell>
          <cell r="AC232">
            <v>0</v>
          </cell>
          <cell r="AD232">
            <v>0</v>
          </cell>
          <cell r="AE232">
            <v>0</v>
          </cell>
          <cell r="AF232">
            <v>1160447</v>
          </cell>
          <cell r="AG232">
            <v>0</v>
          </cell>
          <cell r="AH232">
            <v>0</v>
          </cell>
          <cell r="AI232">
            <v>1160447</v>
          </cell>
          <cell r="AJ232">
            <v>0</v>
          </cell>
          <cell r="AK232">
            <v>57024</v>
          </cell>
          <cell r="AL232">
            <v>1217471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1217471</v>
          </cell>
          <cell r="AR232">
            <v>0</v>
          </cell>
          <cell r="AS232">
            <v>674</v>
          </cell>
          <cell r="AT232">
            <v>9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G232">
            <v>9</v>
          </cell>
          <cell r="BH232">
            <v>4.8375624374098489</v>
          </cell>
          <cell r="BI232">
            <v>0</v>
          </cell>
          <cell r="CA232">
            <v>223</v>
          </cell>
          <cell r="CB232">
            <v>1</v>
          </cell>
          <cell r="CC232">
            <v>0</v>
          </cell>
          <cell r="CD232">
            <v>0</v>
          </cell>
          <cell r="CE232">
            <v>0</v>
          </cell>
          <cell r="CF232">
            <v>12772</v>
          </cell>
          <cell r="CG232">
            <v>0</v>
          </cell>
          <cell r="CH232">
            <v>0</v>
          </cell>
          <cell r="CI232">
            <v>12772</v>
          </cell>
          <cell r="CJ232">
            <v>0</v>
          </cell>
          <cell r="CK232">
            <v>1188</v>
          </cell>
          <cell r="CL232">
            <v>13960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13960</v>
          </cell>
          <cell r="CS232">
            <v>223</v>
          </cell>
          <cell r="CT232">
            <v>1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G232">
            <v>18</v>
          </cell>
          <cell r="DH232">
            <v>0.12107665116024445</v>
          </cell>
          <cell r="DI232">
            <v>0</v>
          </cell>
        </row>
        <row r="233">
          <cell r="AA233">
            <v>680</v>
          </cell>
          <cell r="AB233">
            <v>18</v>
          </cell>
          <cell r="AC233">
            <v>0</v>
          </cell>
          <cell r="AD233">
            <v>0</v>
          </cell>
          <cell r="AE233">
            <v>0</v>
          </cell>
          <cell r="AF233">
            <v>308623</v>
          </cell>
          <cell r="AG233">
            <v>0</v>
          </cell>
          <cell r="AH233">
            <v>0</v>
          </cell>
          <cell r="AI233">
            <v>308623</v>
          </cell>
          <cell r="AJ233">
            <v>0</v>
          </cell>
          <cell r="AK233">
            <v>21384</v>
          </cell>
          <cell r="AL233">
            <v>330007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330007</v>
          </cell>
          <cell r="AR233">
            <v>0</v>
          </cell>
          <cell r="AS233">
            <v>680</v>
          </cell>
          <cell r="AT233">
            <v>4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G233">
            <v>9</v>
          </cell>
          <cell r="BH233">
            <v>0.59770639516402424</v>
          </cell>
          <cell r="BI233">
            <v>0</v>
          </cell>
          <cell r="CA233">
            <v>224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S233">
            <v>224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G233">
            <v>0</v>
          </cell>
          <cell r="DH233">
            <v>0</v>
          </cell>
          <cell r="DI233">
            <v>0</v>
          </cell>
        </row>
        <row r="234">
          <cell r="AA234">
            <v>683</v>
          </cell>
          <cell r="AB234">
            <v>9</v>
          </cell>
          <cell r="AC234">
            <v>0</v>
          </cell>
          <cell r="AD234">
            <v>0</v>
          </cell>
          <cell r="AE234">
            <v>0</v>
          </cell>
          <cell r="AF234">
            <v>236009</v>
          </cell>
          <cell r="AG234">
            <v>0</v>
          </cell>
          <cell r="AH234">
            <v>0</v>
          </cell>
          <cell r="AI234">
            <v>236009</v>
          </cell>
          <cell r="AJ234">
            <v>0</v>
          </cell>
          <cell r="AK234">
            <v>10692</v>
          </cell>
          <cell r="AL234">
            <v>246701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246701</v>
          </cell>
          <cell r="AR234">
            <v>0</v>
          </cell>
          <cell r="AS234">
            <v>683</v>
          </cell>
          <cell r="AT234">
            <v>2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G234">
            <v>9</v>
          </cell>
          <cell r="BH234">
            <v>1.4751678095655985</v>
          </cell>
          <cell r="BI234">
            <v>0</v>
          </cell>
          <cell r="CA234">
            <v>225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S234">
            <v>225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G234">
            <v>0</v>
          </cell>
          <cell r="DH234">
            <v>0</v>
          </cell>
          <cell r="DI234">
            <v>0</v>
          </cell>
        </row>
        <row r="235">
          <cell r="AA235">
            <v>690</v>
          </cell>
          <cell r="AB235">
            <v>26</v>
          </cell>
          <cell r="AC235">
            <v>4.8528866496543005E-2</v>
          </cell>
          <cell r="AD235">
            <v>0</v>
          </cell>
          <cell r="AE235">
            <v>0</v>
          </cell>
          <cell r="AF235">
            <v>487790</v>
          </cell>
          <cell r="AG235">
            <v>0</v>
          </cell>
          <cell r="AH235">
            <v>0</v>
          </cell>
          <cell r="AI235">
            <v>487790</v>
          </cell>
          <cell r="AJ235">
            <v>0</v>
          </cell>
          <cell r="AK235">
            <v>30826</v>
          </cell>
          <cell r="AL235">
            <v>518616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518616</v>
          </cell>
          <cell r="AR235">
            <v>0</v>
          </cell>
          <cell r="AS235">
            <v>690</v>
          </cell>
          <cell r="AT235">
            <v>1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G235">
            <v>9</v>
          </cell>
          <cell r="BH235">
            <v>1.2615996079792633</v>
          </cell>
          <cell r="BI235">
            <v>0</v>
          </cell>
          <cell r="CA235">
            <v>226</v>
          </cell>
          <cell r="CB235">
            <v>30</v>
          </cell>
          <cell r="CC235">
            <v>0</v>
          </cell>
          <cell r="CD235">
            <v>0</v>
          </cell>
          <cell r="CE235">
            <v>0</v>
          </cell>
          <cell r="CF235">
            <v>536719</v>
          </cell>
          <cell r="CG235">
            <v>0</v>
          </cell>
          <cell r="CH235">
            <v>0</v>
          </cell>
          <cell r="CI235">
            <v>536719</v>
          </cell>
          <cell r="CJ235">
            <v>0</v>
          </cell>
          <cell r="CK235">
            <v>35640</v>
          </cell>
          <cell r="CL235">
            <v>572359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572359</v>
          </cell>
          <cell r="CS235">
            <v>226</v>
          </cell>
          <cell r="CT235">
            <v>10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G235">
            <v>18</v>
          </cell>
          <cell r="DH235">
            <v>2.038516052720269</v>
          </cell>
          <cell r="DI235">
            <v>0</v>
          </cell>
        </row>
        <row r="236">
          <cell r="AA236">
            <v>695</v>
          </cell>
          <cell r="AB236">
            <v>4</v>
          </cell>
          <cell r="AC236">
            <v>0</v>
          </cell>
          <cell r="AD236">
            <v>0</v>
          </cell>
          <cell r="AE236">
            <v>0</v>
          </cell>
          <cell r="AF236">
            <v>87572</v>
          </cell>
          <cell r="AG236">
            <v>0</v>
          </cell>
          <cell r="AH236">
            <v>0</v>
          </cell>
          <cell r="AI236">
            <v>87572</v>
          </cell>
          <cell r="AJ236">
            <v>0</v>
          </cell>
          <cell r="AK236">
            <v>4752</v>
          </cell>
          <cell r="AL236">
            <v>92324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92324</v>
          </cell>
          <cell r="AR236">
            <v>0</v>
          </cell>
          <cell r="AS236">
            <v>695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G236">
            <v>9</v>
          </cell>
          <cell r="BH236">
            <v>0.23769807899329717</v>
          </cell>
          <cell r="BI236">
            <v>0</v>
          </cell>
          <cell r="CA236">
            <v>227</v>
          </cell>
          <cell r="CB236">
            <v>27</v>
          </cell>
          <cell r="CC236">
            <v>0</v>
          </cell>
          <cell r="CD236">
            <v>0</v>
          </cell>
          <cell r="CE236">
            <v>0</v>
          </cell>
          <cell r="CF236">
            <v>516273</v>
          </cell>
          <cell r="CG236">
            <v>0</v>
          </cell>
          <cell r="CH236">
            <v>0</v>
          </cell>
          <cell r="CI236">
            <v>516273</v>
          </cell>
          <cell r="CJ236">
            <v>0</v>
          </cell>
          <cell r="CK236">
            <v>32076</v>
          </cell>
          <cell r="CL236">
            <v>548349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548349</v>
          </cell>
          <cell r="CS236">
            <v>227</v>
          </cell>
          <cell r="CT236">
            <v>12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G236">
            <v>18</v>
          </cell>
          <cell r="DH236">
            <v>2.1388028811972761</v>
          </cell>
          <cell r="DI236">
            <v>0</v>
          </cell>
        </row>
        <row r="237">
          <cell r="AA237">
            <v>700</v>
          </cell>
          <cell r="AB237">
            <v>38</v>
          </cell>
          <cell r="AC237">
            <v>0</v>
          </cell>
          <cell r="AD237">
            <v>0</v>
          </cell>
          <cell r="AE237">
            <v>0</v>
          </cell>
          <cell r="AF237">
            <v>1117466</v>
          </cell>
          <cell r="AG237">
            <v>0</v>
          </cell>
          <cell r="AH237">
            <v>0</v>
          </cell>
          <cell r="AI237">
            <v>1117466</v>
          </cell>
          <cell r="AJ237">
            <v>0</v>
          </cell>
          <cell r="AK237">
            <v>45144</v>
          </cell>
          <cell r="AL237">
            <v>1162610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1162610</v>
          </cell>
          <cell r="AR237">
            <v>0</v>
          </cell>
          <cell r="AS237">
            <v>700</v>
          </cell>
          <cell r="AT237">
            <v>3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G237">
            <v>9</v>
          </cell>
          <cell r="BH237">
            <v>4.0999642270447518</v>
          </cell>
          <cell r="BI237">
            <v>0</v>
          </cell>
          <cell r="CA237">
            <v>228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S237">
            <v>228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G237">
            <v>0</v>
          </cell>
          <cell r="DH237">
            <v>0</v>
          </cell>
          <cell r="DI237">
            <v>0</v>
          </cell>
        </row>
        <row r="238">
          <cell r="AA238">
            <v>705</v>
          </cell>
          <cell r="AB238">
            <v>4</v>
          </cell>
          <cell r="AC238">
            <v>0</v>
          </cell>
          <cell r="AD238">
            <v>0</v>
          </cell>
          <cell r="AE238">
            <v>0</v>
          </cell>
          <cell r="AF238">
            <v>90970</v>
          </cell>
          <cell r="AG238">
            <v>0</v>
          </cell>
          <cell r="AH238">
            <v>0</v>
          </cell>
          <cell r="AI238">
            <v>90970</v>
          </cell>
          <cell r="AJ238">
            <v>0</v>
          </cell>
          <cell r="AK238">
            <v>4752</v>
          </cell>
          <cell r="AL238">
            <v>95722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95722</v>
          </cell>
          <cell r="AR238">
            <v>0</v>
          </cell>
          <cell r="AS238">
            <v>705</v>
          </cell>
          <cell r="AT238">
            <v>3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G238">
            <v>9</v>
          </cell>
          <cell r="BH238">
            <v>0.21836147060343439</v>
          </cell>
          <cell r="BI238">
            <v>0</v>
          </cell>
          <cell r="CA238">
            <v>229</v>
          </cell>
          <cell r="CB238">
            <v>169</v>
          </cell>
          <cell r="CC238">
            <v>0.19654731278028487</v>
          </cell>
          <cell r="CD238">
            <v>0</v>
          </cell>
          <cell r="CE238">
            <v>0</v>
          </cell>
          <cell r="CF238">
            <v>3017191</v>
          </cell>
          <cell r="CG238">
            <v>0</v>
          </cell>
          <cell r="CH238">
            <v>0</v>
          </cell>
          <cell r="CI238">
            <v>3017191</v>
          </cell>
          <cell r="CJ238">
            <v>0</v>
          </cell>
          <cell r="CK238">
            <v>200541</v>
          </cell>
          <cell r="CL238">
            <v>3217732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3217732</v>
          </cell>
          <cell r="CS238">
            <v>229</v>
          </cell>
          <cell r="CT238">
            <v>55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G238">
            <v>9</v>
          </cell>
          <cell r="DH238">
            <v>2.7719446547168176</v>
          </cell>
          <cell r="DI238">
            <v>0</v>
          </cell>
        </row>
        <row r="239">
          <cell r="AA239">
            <v>710</v>
          </cell>
          <cell r="AB239">
            <v>19</v>
          </cell>
          <cell r="AC239">
            <v>3.5595105672969966E-2</v>
          </cell>
          <cell r="AD239">
            <v>0</v>
          </cell>
          <cell r="AE239">
            <v>0</v>
          </cell>
          <cell r="AF239">
            <v>358198</v>
          </cell>
          <cell r="AG239">
            <v>0</v>
          </cell>
          <cell r="AH239">
            <v>0</v>
          </cell>
          <cell r="AI239">
            <v>358198</v>
          </cell>
          <cell r="AJ239">
            <v>0</v>
          </cell>
          <cell r="AK239">
            <v>22524</v>
          </cell>
          <cell r="AL239">
            <v>380722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380722</v>
          </cell>
          <cell r="AR239">
            <v>0</v>
          </cell>
          <cell r="AS239">
            <v>710</v>
          </cell>
          <cell r="AT239">
            <v>6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G239">
            <v>9</v>
          </cell>
          <cell r="BH239">
            <v>0.9208481402284262</v>
          </cell>
          <cell r="BI239">
            <v>0</v>
          </cell>
          <cell r="CA239">
            <v>230</v>
          </cell>
          <cell r="CB239">
            <v>2</v>
          </cell>
          <cell r="CC239">
            <v>0</v>
          </cell>
          <cell r="CD239">
            <v>0</v>
          </cell>
          <cell r="CE239">
            <v>0</v>
          </cell>
          <cell r="CF239">
            <v>86276</v>
          </cell>
          <cell r="CG239">
            <v>0</v>
          </cell>
          <cell r="CH239">
            <v>0</v>
          </cell>
          <cell r="CI239">
            <v>86276</v>
          </cell>
          <cell r="CJ239">
            <v>0</v>
          </cell>
          <cell r="CK239">
            <v>2376</v>
          </cell>
          <cell r="CL239">
            <v>88652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88652</v>
          </cell>
          <cell r="CS239">
            <v>230</v>
          </cell>
          <cell r="CT239">
            <v>1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G239">
            <v>9</v>
          </cell>
          <cell r="DH239">
            <v>2.9297319868310923</v>
          </cell>
          <cell r="DI239">
            <v>0</v>
          </cell>
        </row>
        <row r="240">
          <cell r="AA240">
            <v>712</v>
          </cell>
          <cell r="AB240">
            <v>33</v>
          </cell>
          <cell r="AC240">
            <v>0</v>
          </cell>
          <cell r="AD240">
            <v>0</v>
          </cell>
          <cell r="AE240">
            <v>0</v>
          </cell>
          <cell r="AF240">
            <v>820090</v>
          </cell>
          <cell r="AG240">
            <v>0</v>
          </cell>
          <cell r="AH240">
            <v>0</v>
          </cell>
          <cell r="AI240">
            <v>820090</v>
          </cell>
          <cell r="AJ240">
            <v>0</v>
          </cell>
          <cell r="AK240">
            <v>39204</v>
          </cell>
          <cell r="AL240">
            <v>859294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859294</v>
          </cell>
          <cell r="AR240">
            <v>0</v>
          </cell>
          <cell r="AS240">
            <v>712</v>
          </cell>
          <cell r="AT240">
            <v>4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G240">
            <v>9</v>
          </cell>
          <cell r="BH240">
            <v>1.8151599893610451</v>
          </cell>
          <cell r="BI240">
            <v>0</v>
          </cell>
          <cell r="CA240">
            <v>231</v>
          </cell>
          <cell r="CB240">
            <v>44</v>
          </cell>
          <cell r="CC240">
            <v>0.35294117647058809</v>
          </cell>
          <cell r="CD240">
            <v>0</v>
          </cell>
          <cell r="CE240">
            <v>0</v>
          </cell>
          <cell r="CF240">
            <v>902370</v>
          </cell>
          <cell r="CG240">
            <v>0</v>
          </cell>
          <cell r="CH240">
            <v>0</v>
          </cell>
          <cell r="CI240">
            <v>902370</v>
          </cell>
          <cell r="CJ240">
            <v>0</v>
          </cell>
          <cell r="CK240">
            <v>51858</v>
          </cell>
          <cell r="CL240">
            <v>954228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954228</v>
          </cell>
          <cell r="CS240">
            <v>231</v>
          </cell>
          <cell r="CT240">
            <v>7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G240">
            <v>9</v>
          </cell>
          <cell r="DH240">
            <v>1.9370229755715742</v>
          </cell>
          <cell r="DI240">
            <v>0</v>
          </cell>
        </row>
        <row r="241">
          <cell r="AA241">
            <v>715</v>
          </cell>
          <cell r="AB241">
            <v>8</v>
          </cell>
          <cell r="AC241">
            <v>0</v>
          </cell>
          <cell r="AD241">
            <v>0</v>
          </cell>
          <cell r="AE241">
            <v>0</v>
          </cell>
          <cell r="AF241">
            <v>201064</v>
          </cell>
          <cell r="AG241">
            <v>0</v>
          </cell>
          <cell r="AH241">
            <v>0</v>
          </cell>
          <cell r="AI241">
            <v>201064</v>
          </cell>
          <cell r="AJ241">
            <v>0</v>
          </cell>
          <cell r="AK241">
            <v>9504</v>
          </cell>
          <cell r="AL241">
            <v>210568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210568</v>
          </cell>
          <cell r="AR241">
            <v>0</v>
          </cell>
          <cell r="AS241">
            <v>715</v>
          </cell>
          <cell r="AT241">
            <v>1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G241">
            <v>9</v>
          </cell>
          <cell r="BH241">
            <v>0.80748910627862025</v>
          </cell>
          <cell r="BI241">
            <v>0</v>
          </cell>
          <cell r="CA241">
            <v>232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S241">
            <v>232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G241">
            <v>0</v>
          </cell>
          <cell r="DH241">
            <v>0</v>
          </cell>
          <cell r="DI241">
            <v>0</v>
          </cell>
        </row>
        <row r="242">
          <cell r="AA242">
            <v>717</v>
          </cell>
          <cell r="AB242">
            <v>25</v>
          </cell>
          <cell r="AC242">
            <v>0</v>
          </cell>
          <cell r="AD242">
            <v>0</v>
          </cell>
          <cell r="AE242">
            <v>0</v>
          </cell>
          <cell r="AF242">
            <v>642739</v>
          </cell>
          <cell r="AG242">
            <v>0</v>
          </cell>
          <cell r="AH242">
            <v>0</v>
          </cell>
          <cell r="AI242">
            <v>642739</v>
          </cell>
          <cell r="AJ242">
            <v>0</v>
          </cell>
          <cell r="AK242">
            <v>29700</v>
          </cell>
          <cell r="AL242">
            <v>672439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672439</v>
          </cell>
          <cell r="AR242">
            <v>0</v>
          </cell>
          <cell r="AS242">
            <v>717</v>
          </cell>
          <cell r="AT242">
            <v>8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G242">
            <v>9</v>
          </cell>
          <cell r="BH242">
            <v>3.2977709438018796</v>
          </cell>
          <cell r="BI242">
            <v>0</v>
          </cell>
          <cell r="CA242">
            <v>233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S242">
            <v>233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G242">
            <v>0</v>
          </cell>
          <cell r="DH242">
            <v>0</v>
          </cell>
          <cell r="DI242">
            <v>0</v>
          </cell>
        </row>
        <row r="243">
          <cell r="AA243">
            <v>720</v>
          </cell>
          <cell r="AB243">
            <v>7</v>
          </cell>
          <cell r="AC243">
            <v>0</v>
          </cell>
          <cell r="AD243">
            <v>0</v>
          </cell>
          <cell r="AE243">
            <v>0</v>
          </cell>
          <cell r="AF243">
            <v>142938</v>
          </cell>
          <cell r="AG243">
            <v>0</v>
          </cell>
          <cell r="AH243">
            <v>0</v>
          </cell>
          <cell r="AI243">
            <v>142938</v>
          </cell>
          <cell r="AJ243">
            <v>0</v>
          </cell>
          <cell r="AK243">
            <v>8316</v>
          </cell>
          <cell r="AL243">
            <v>151254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151254</v>
          </cell>
          <cell r="AR243">
            <v>0</v>
          </cell>
          <cell r="AS243">
            <v>720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G243">
            <v>9</v>
          </cell>
          <cell r="BH243">
            <v>0.61489310381635121</v>
          </cell>
          <cell r="BI243">
            <v>0</v>
          </cell>
          <cell r="CA243">
            <v>234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S243">
            <v>234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G243">
            <v>0</v>
          </cell>
          <cell r="DH243">
            <v>0</v>
          </cell>
          <cell r="DI243">
            <v>0</v>
          </cell>
        </row>
        <row r="244">
          <cell r="AA244">
            <v>725</v>
          </cell>
          <cell r="AB244">
            <v>41</v>
          </cell>
          <cell r="AC244">
            <v>0</v>
          </cell>
          <cell r="AD244">
            <v>0</v>
          </cell>
          <cell r="AE244">
            <v>0</v>
          </cell>
          <cell r="AF244">
            <v>684288</v>
          </cell>
          <cell r="AG244">
            <v>0</v>
          </cell>
          <cell r="AH244">
            <v>0</v>
          </cell>
          <cell r="AI244">
            <v>684288</v>
          </cell>
          <cell r="AJ244">
            <v>0</v>
          </cell>
          <cell r="AK244">
            <v>48708</v>
          </cell>
          <cell r="AL244">
            <v>732996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732996</v>
          </cell>
          <cell r="AR244">
            <v>0</v>
          </cell>
          <cell r="AS244">
            <v>725</v>
          </cell>
          <cell r="AT244">
            <v>15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G244">
            <v>9</v>
          </cell>
          <cell r="BH244">
            <v>1.2838536673932595</v>
          </cell>
          <cell r="BI244">
            <v>0</v>
          </cell>
          <cell r="CA244">
            <v>235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S244">
            <v>235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G244">
            <v>0</v>
          </cell>
          <cell r="DH244">
            <v>0</v>
          </cell>
          <cell r="DI244">
            <v>0</v>
          </cell>
        </row>
        <row r="245">
          <cell r="AA245">
            <v>730</v>
          </cell>
          <cell r="AB245">
            <v>4</v>
          </cell>
          <cell r="AC245">
            <v>4.4822949350067235E-3</v>
          </cell>
          <cell r="AD245">
            <v>0</v>
          </cell>
          <cell r="AE245">
            <v>0</v>
          </cell>
          <cell r="AF245">
            <v>82518</v>
          </cell>
          <cell r="AG245">
            <v>0</v>
          </cell>
          <cell r="AH245">
            <v>0</v>
          </cell>
          <cell r="AI245">
            <v>82518</v>
          </cell>
          <cell r="AJ245">
            <v>0</v>
          </cell>
          <cell r="AK245">
            <v>4747</v>
          </cell>
          <cell r="AL245">
            <v>87265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87265</v>
          </cell>
          <cell r="AR245">
            <v>0</v>
          </cell>
          <cell r="AS245">
            <v>730</v>
          </cell>
          <cell r="AT245">
            <v>1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G245">
            <v>9</v>
          </cell>
          <cell r="BH245">
            <v>0.30415875202293602</v>
          </cell>
          <cell r="BI245">
            <v>0</v>
          </cell>
          <cell r="CA245">
            <v>236</v>
          </cell>
          <cell r="CB245">
            <v>161</v>
          </cell>
          <cell r="CC245">
            <v>0</v>
          </cell>
          <cell r="CD245">
            <v>0</v>
          </cell>
          <cell r="CE245">
            <v>0</v>
          </cell>
          <cell r="CF245">
            <v>3267495</v>
          </cell>
          <cell r="CG245">
            <v>0</v>
          </cell>
          <cell r="CH245">
            <v>0</v>
          </cell>
          <cell r="CI245">
            <v>3267495</v>
          </cell>
          <cell r="CJ245">
            <v>0</v>
          </cell>
          <cell r="CK245">
            <v>191268</v>
          </cell>
          <cell r="CL245">
            <v>3458763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3458763</v>
          </cell>
          <cell r="CS245">
            <v>236</v>
          </cell>
          <cell r="CT245">
            <v>41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G245">
            <v>18</v>
          </cell>
          <cell r="DH245">
            <v>2.7370970577583726</v>
          </cell>
          <cell r="DI245">
            <v>0</v>
          </cell>
        </row>
        <row r="246">
          <cell r="AA246">
            <v>735</v>
          </cell>
          <cell r="AB246">
            <v>48</v>
          </cell>
          <cell r="AC246">
            <v>1.2448132780082988E-2</v>
          </cell>
          <cell r="AD246">
            <v>0</v>
          </cell>
          <cell r="AE246">
            <v>0</v>
          </cell>
          <cell r="AF246">
            <v>855764</v>
          </cell>
          <cell r="AG246">
            <v>0</v>
          </cell>
          <cell r="AH246">
            <v>0</v>
          </cell>
          <cell r="AI246">
            <v>855764</v>
          </cell>
          <cell r="AJ246">
            <v>0</v>
          </cell>
          <cell r="AK246">
            <v>57009</v>
          </cell>
          <cell r="AL246">
            <v>912773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912773</v>
          </cell>
          <cell r="AR246">
            <v>0</v>
          </cell>
          <cell r="AS246">
            <v>735</v>
          </cell>
          <cell r="AT246">
            <v>11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G246">
            <v>9</v>
          </cell>
          <cell r="BH246">
            <v>1.47316665700771</v>
          </cell>
          <cell r="BI246">
            <v>0</v>
          </cell>
          <cell r="CA246">
            <v>237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S246">
            <v>237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G246">
            <v>0</v>
          </cell>
          <cell r="DH246">
            <v>0</v>
          </cell>
          <cell r="DI246">
            <v>0</v>
          </cell>
        </row>
        <row r="247">
          <cell r="AA247">
            <v>740</v>
          </cell>
          <cell r="AB247">
            <v>15</v>
          </cell>
          <cell r="AC247">
            <v>7.8431372549019607E-2</v>
          </cell>
          <cell r="AD247">
            <v>0</v>
          </cell>
          <cell r="AE247">
            <v>0</v>
          </cell>
          <cell r="AF247">
            <v>327306</v>
          </cell>
          <cell r="AG247">
            <v>0</v>
          </cell>
          <cell r="AH247">
            <v>0</v>
          </cell>
          <cell r="AI247">
            <v>327306</v>
          </cell>
          <cell r="AJ247">
            <v>0</v>
          </cell>
          <cell r="AK247">
            <v>17728</v>
          </cell>
          <cell r="AL247">
            <v>345034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345034</v>
          </cell>
          <cell r="AR247">
            <v>0</v>
          </cell>
          <cell r="AS247">
            <v>740</v>
          </cell>
          <cell r="AT247">
            <v>3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G247">
            <v>9</v>
          </cell>
          <cell r="BH247">
            <v>1.554286632553822</v>
          </cell>
          <cell r="BI247">
            <v>0</v>
          </cell>
          <cell r="CA247">
            <v>238</v>
          </cell>
          <cell r="CB247">
            <v>18</v>
          </cell>
          <cell r="CC247">
            <v>2.6696329254727477E-2</v>
          </cell>
          <cell r="CD247">
            <v>0</v>
          </cell>
          <cell r="CE247">
            <v>0</v>
          </cell>
          <cell r="CF247">
            <v>325037</v>
          </cell>
          <cell r="CG247">
            <v>0</v>
          </cell>
          <cell r="CH247">
            <v>0</v>
          </cell>
          <cell r="CI247">
            <v>325037</v>
          </cell>
          <cell r="CJ247">
            <v>0</v>
          </cell>
          <cell r="CK247">
            <v>21348</v>
          </cell>
          <cell r="CL247">
            <v>346385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346385</v>
          </cell>
          <cell r="CS247">
            <v>238</v>
          </cell>
          <cell r="CT247">
            <v>8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G247">
            <v>9</v>
          </cell>
          <cell r="DH247">
            <v>2.5105430624404583</v>
          </cell>
          <cell r="DI247">
            <v>0</v>
          </cell>
        </row>
        <row r="248">
          <cell r="AA248">
            <v>745</v>
          </cell>
          <cell r="AB248">
            <v>40</v>
          </cell>
          <cell r="AC248">
            <v>0</v>
          </cell>
          <cell r="AD248">
            <v>0</v>
          </cell>
          <cell r="AE248">
            <v>0</v>
          </cell>
          <cell r="AF248">
            <v>675785</v>
          </cell>
          <cell r="AG248">
            <v>0</v>
          </cell>
          <cell r="AH248">
            <v>0</v>
          </cell>
          <cell r="AI248">
            <v>675785</v>
          </cell>
          <cell r="AJ248">
            <v>0</v>
          </cell>
          <cell r="AK248">
            <v>47520</v>
          </cell>
          <cell r="AL248">
            <v>723305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723305</v>
          </cell>
          <cell r="AR248">
            <v>0</v>
          </cell>
          <cell r="AS248">
            <v>745</v>
          </cell>
          <cell r="AT248">
            <v>15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G248">
            <v>9</v>
          </cell>
          <cell r="BH248">
            <v>1.5563841642471723</v>
          </cell>
          <cell r="BI248">
            <v>0</v>
          </cell>
          <cell r="CA248">
            <v>239</v>
          </cell>
          <cell r="CB248">
            <v>346</v>
          </cell>
          <cell r="CC248">
            <v>1.8431372549019585</v>
          </cell>
          <cell r="CD248">
            <v>0</v>
          </cell>
          <cell r="CE248">
            <v>0</v>
          </cell>
          <cell r="CF248">
            <v>7047750</v>
          </cell>
          <cell r="CG248">
            <v>0</v>
          </cell>
          <cell r="CH248">
            <v>0</v>
          </cell>
          <cell r="CI248">
            <v>7047750</v>
          </cell>
          <cell r="CJ248">
            <v>0</v>
          </cell>
          <cell r="CK248">
            <v>408886</v>
          </cell>
          <cell r="CL248">
            <v>7456636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7456636</v>
          </cell>
          <cell r="CS248">
            <v>239</v>
          </cell>
          <cell r="CT248">
            <v>75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G248">
            <v>9</v>
          </cell>
          <cell r="DH248">
            <v>4.3636052442125379</v>
          </cell>
          <cell r="DI248">
            <v>0</v>
          </cell>
        </row>
        <row r="249">
          <cell r="AA249">
            <v>750</v>
          </cell>
          <cell r="AB249">
            <v>17</v>
          </cell>
          <cell r="AC249">
            <v>0</v>
          </cell>
          <cell r="AD249">
            <v>0</v>
          </cell>
          <cell r="AE249">
            <v>0</v>
          </cell>
          <cell r="AF249">
            <v>389313</v>
          </cell>
          <cell r="AG249">
            <v>0</v>
          </cell>
          <cell r="AH249">
            <v>0</v>
          </cell>
          <cell r="AI249">
            <v>389313</v>
          </cell>
          <cell r="AJ249">
            <v>0</v>
          </cell>
          <cell r="AK249">
            <v>20196</v>
          </cell>
          <cell r="AL249">
            <v>409509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409509</v>
          </cell>
          <cell r="AR249">
            <v>0</v>
          </cell>
          <cell r="AS249">
            <v>750</v>
          </cell>
          <cell r="AT249">
            <v>4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G249">
            <v>18</v>
          </cell>
          <cell r="BH249">
            <v>2.892024274364231</v>
          </cell>
          <cell r="BI249">
            <v>0</v>
          </cell>
          <cell r="CA249">
            <v>240</v>
          </cell>
          <cell r="CB249">
            <v>2</v>
          </cell>
          <cell r="CC249">
            <v>0</v>
          </cell>
          <cell r="CD249">
            <v>0</v>
          </cell>
          <cell r="CE249">
            <v>0</v>
          </cell>
          <cell r="CF249">
            <v>29156</v>
          </cell>
          <cell r="CG249">
            <v>0</v>
          </cell>
          <cell r="CH249">
            <v>0</v>
          </cell>
          <cell r="CI249">
            <v>29156</v>
          </cell>
          <cell r="CJ249">
            <v>0</v>
          </cell>
          <cell r="CK249">
            <v>2376</v>
          </cell>
          <cell r="CL249">
            <v>31532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31532</v>
          </cell>
          <cell r="CS249">
            <v>240</v>
          </cell>
          <cell r="CT249">
            <v>1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G249">
            <v>9</v>
          </cell>
          <cell r="DH249">
            <v>0.6477154722511369</v>
          </cell>
          <cell r="DI249">
            <v>0</v>
          </cell>
        </row>
        <row r="250">
          <cell r="AA250">
            <v>753</v>
          </cell>
          <cell r="AB250">
            <v>8</v>
          </cell>
          <cell r="AC250">
            <v>0</v>
          </cell>
          <cell r="AD250">
            <v>0</v>
          </cell>
          <cell r="AE250">
            <v>0</v>
          </cell>
          <cell r="AF250">
            <v>134559</v>
          </cell>
          <cell r="AG250">
            <v>0</v>
          </cell>
          <cell r="AH250">
            <v>0</v>
          </cell>
          <cell r="AI250">
            <v>134559</v>
          </cell>
          <cell r="AJ250">
            <v>0</v>
          </cell>
          <cell r="AK250">
            <v>9504</v>
          </cell>
          <cell r="AL250">
            <v>144063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144063</v>
          </cell>
          <cell r="AR250">
            <v>0</v>
          </cell>
          <cell r="AS250">
            <v>753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G250">
            <v>9</v>
          </cell>
          <cell r="BH250">
            <v>0.36294517882072869</v>
          </cell>
          <cell r="BI250">
            <v>0</v>
          </cell>
          <cell r="CA250">
            <v>241</v>
          </cell>
          <cell r="CB250">
            <v>0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S250">
            <v>241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G250">
            <v>0</v>
          </cell>
          <cell r="DH250">
            <v>0</v>
          </cell>
          <cell r="DI250">
            <v>0</v>
          </cell>
        </row>
        <row r="251">
          <cell r="AA251">
            <v>755</v>
          </cell>
          <cell r="AB251">
            <v>24</v>
          </cell>
          <cell r="AC251">
            <v>0</v>
          </cell>
          <cell r="AD251">
            <v>0</v>
          </cell>
          <cell r="AE251">
            <v>0</v>
          </cell>
          <cell r="AF251">
            <v>500785</v>
          </cell>
          <cell r="AG251">
            <v>0</v>
          </cell>
          <cell r="AH251">
            <v>0</v>
          </cell>
          <cell r="AI251">
            <v>500785</v>
          </cell>
          <cell r="AJ251">
            <v>0</v>
          </cell>
          <cell r="AK251">
            <v>28512</v>
          </cell>
          <cell r="AL251">
            <v>529297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529297</v>
          </cell>
          <cell r="AR251">
            <v>0</v>
          </cell>
          <cell r="AS251">
            <v>755</v>
          </cell>
          <cell r="AT251">
            <v>5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G251">
            <v>9</v>
          </cell>
          <cell r="BH251">
            <v>3.5317798505495568</v>
          </cell>
          <cell r="BI251">
            <v>0</v>
          </cell>
          <cell r="CA251">
            <v>242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S251">
            <v>242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G251">
            <v>0</v>
          </cell>
          <cell r="DH251">
            <v>0</v>
          </cell>
          <cell r="DI251">
            <v>0</v>
          </cell>
        </row>
        <row r="252">
          <cell r="AA252">
            <v>760</v>
          </cell>
          <cell r="AB252">
            <v>78</v>
          </cell>
          <cell r="AC252">
            <v>0.45098039215686253</v>
          </cell>
          <cell r="AD252">
            <v>0</v>
          </cell>
          <cell r="AE252">
            <v>0</v>
          </cell>
          <cell r="AF252">
            <v>1515981</v>
          </cell>
          <cell r="AG252">
            <v>0</v>
          </cell>
          <cell r="AH252">
            <v>0</v>
          </cell>
          <cell r="AI252">
            <v>1515981</v>
          </cell>
          <cell r="AJ252">
            <v>0</v>
          </cell>
          <cell r="AK252">
            <v>92135</v>
          </cell>
          <cell r="AL252">
            <v>1608116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1608116</v>
          </cell>
          <cell r="AR252">
            <v>0</v>
          </cell>
          <cell r="AS252">
            <v>760</v>
          </cell>
          <cell r="AT252">
            <v>14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G252">
            <v>9</v>
          </cell>
          <cell r="BH252">
            <v>3.9562022049683945</v>
          </cell>
          <cell r="BI252">
            <v>0</v>
          </cell>
          <cell r="CA252">
            <v>243</v>
          </cell>
          <cell r="CB252">
            <v>66</v>
          </cell>
          <cell r="CC252">
            <v>0.16170174195379969</v>
          </cell>
          <cell r="CD252">
            <v>0</v>
          </cell>
          <cell r="CE252">
            <v>0</v>
          </cell>
          <cell r="CF252">
            <v>1209199</v>
          </cell>
          <cell r="CG252">
            <v>0</v>
          </cell>
          <cell r="CH252">
            <v>0</v>
          </cell>
          <cell r="CI252">
            <v>1209199</v>
          </cell>
          <cell r="CJ252">
            <v>0</v>
          </cell>
          <cell r="CK252">
            <v>78215</v>
          </cell>
          <cell r="CL252">
            <v>1287414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1287414</v>
          </cell>
          <cell r="CS252">
            <v>243</v>
          </cell>
          <cell r="CT252">
            <v>14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G252">
            <v>9</v>
          </cell>
          <cell r="DH252">
            <v>0.59543084856891471</v>
          </cell>
          <cell r="DI252">
            <v>0</v>
          </cell>
        </row>
        <row r="253">
          <cell r="AA253">
            <v>763</v>
          </cell>
          <cell r="AB253">
            <v>6</v>
          </cell>
          <cell r="AC253">
            <v>0</v>
          </cell>
          <cell r="AD253">
            <v>0</v>
          </cell>
          <cell r="AE253">
            <v>0</v>
          </cell>
          <cell r="AF253">
            <v>125820</v>
          </cell>
          <cell r="AG253">
            <v>0</v>
          </cell>
          <cell r="AH253">
            <v>0</v>
          </cell>
          <cell r="AI253">
            <v>125820</v>
          </cell>
          <cell r="AJ253">
            <v>0</v>
          </cell>
          <cell r="AK253">
            <v>7128</v>
          </cell>
          <cell r="AL253">
            <v>132948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132948</v>
          </cell>
          <cell r="AR253">
            <v>0</v>
          </cell>
          <cell r="AS253">
            <v>763</v>
          </cell>
          <cell r="AT253">
            <v>1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G253">
            <v>9</v>
          </cell>
          <cell r="BH253">
            <v>0.68251569957795732</v>
          </cell>
          <cell r="BI253">
            <v>0</v>
          </cell>
          <cell r="CA253">
            <v>244</v>
          </cell>
          <cell r="CB253">
            <v>286</v>
          </cell>
          <cell r="CC253">
            <v>0.88407552959744995</v>
          </cell>
          <cell r="CD253">
            <v>0</v>
          </cell>
          <cell r="CE253">
            <v>0</v>
          </cell>
          <cell r="CF253">
            <v>5999262</v>
          </cell>
          <cell r="CG253">
            <v>0</v>
          </cell>
          <cell r="CH253">
            <v>0</v>
          </cell>
          <cell r="CI253">
            <v>5999262</v>
          </cell>
          <cell r="CJ253">
            <v>0</v>
          </cell>
          <cell r="CK253">
            <v>338720</v>
          </cell>
          <cell r="CL253">
            <v>6337982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6337982</v>
          </cell>
          <cell r="CS253">
            <v>244</v>
          </cell>
          <cell r="CT253">
            <v>128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G253">
            <v>9</v>
          </cell>
          <cell r="DH253">
            <v>8.1553960330733144</v>
          </cell>
          <cell r="DI253">
            <v>0</v>
          </cell>
        </row>
        <row r="254">
          <cell r="AA254">
            <v>766</v>
          </cell>
          <cell r="AB254">
            <v>10</v>
          </cell>
          <cell r="AC254">
            <v>0</v>
          </cell>
          <cell r="AD254">
            <v>0</v>
          </cell>
          <cell r="AE254">
            <v>0</v>
          </cell>
          <cell r="AF254">
            <v>205892</v>
          </cell>
          <cell r="AG254">
            <v>0</v>
          </cell>
          <cell r="AH254">
            <v>0</v>
          </cell>
          <cell r="AI254">
            <v>205892</v>
          </cell>
          <cell r="AJ254">
            <v>0</v>
          </cell>
          <cell r="AK254">
            <v>11880</v>
          </cell>
          <cell r="AL254">
            <v>217772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217772</v>
          </cell>
          <cell r="AR254">
            <v>0</v>
          </cell>
          <cell r="AS254">
            <v>766</v>
          </cell>
          <cell r="AT254">
            <v>2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G254">
            <v>9</v>
          </cell>
          <cell r="BH254">
            <v>0.83374359681246857</v>
          </cell>
          <cell r="BI254">
            <v>0</v>
          </cell>
          <cell r="CA254">
            <v>245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S254">
            <v>245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G254">
            <v>0</v>
          </cell>
          <cell r="DH254">
            <v>0</v>
          </cell>
          <cell r="DI254">
            <v>0</v>
          </cell>
        </row>
        <row r="255">
          <cell r="AA255">
            <v>767</v>
          </cell>
          <cell r="AB255">
            <v>48</v>
          </cell>
          <cell r="AC255">
            <v>0</v>
          </cell>
          <cell r="AD255">
            <v>0</v>
          </cell>
          <cell r="AE255">
            <v>0</v>
          </cell>
          <cell r="AF255">
            <v>744799</v>
          </cell>
          <cell r="AG255">
            <v>0</v>
          </cell>
          <cell r="AH255">
            <v>0</v>
          </cell>
          <cell r="AI255">
            <v>744799</v>
          </cell>
          <cell r="AJ255">
            <v>0</v>
          </cell>
          <cell r="AK255">
            <v>57024</v>
          </cell>
          <cell r="AL255">
            <v>801823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801823</v>
          </cell>
          <cell r="AR255">
            <v>0</v>
          </cell>
          <cell r="AS255">
            <v>767</v>
          </cell>
          <cell r="AT255">
            <v>22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G255">
            <v>18</v>
          </cell>
          <cell r="BH255">
            <v>2.8092839869315314</v>
          </cell>
          <cell r="BI255">
            <v>0</v>
          </cell>
          <cell r="CA255">
            <v>246</v>
          </cell>
          <cell r="CB255">
            <v>3</v>
          </cell>
          <cell r="CC255">
            <v>0</v>
          </cell>
          <cell r="CD255">
            <v>0</v>
          </cell>
          <cell r="CE255">
            <v>0</v>
          </cell>
          <cell r="CF255">
            <v>63185</v>
          </cell>
          <cell r="CG255">
            <v>0</v>
          </cell>
          <cell r="CH255">
            <v>0</v>
          </cell>
          <cell r="CI255">
            <v>63185</v>
          </cell>
          <cell r="CJ255">
            <v>0</v>
          </cell>
          <cell r="CK255">
            <v>3564</v>
          </cell>
          <cell r="CL255">
            <v>66749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66749</v>
          </cell>
          <cell r="CS255">
            <v>246</v>
          </cell>
          <cell r="CT255">
            <v>1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G255">
            <v>9</v>
          </cell>
          <cell r="DH255">
            <v>8.8792136748523876E-2</v>
          </cell>
          <cell r="DI255">
            <v>0</v>
          </cell>
        </row>
        <row r="256">
          <cell r="AA256">
            <v>770</v>
          </cell>
          <cell r="AB256">
            <v>3</v>
          </cell>
          <cell r="AC256">
            <v>0</v>
          </cell>
          <cell r="AD256">
            <v>0</v>
          </cell>
          <cell r="AE256">
            <v>0</v>
          </cell>
          <cell r="AF256">
            <v>47976</v>
          </cell>
          <cell r="AG256">
            <v>0</v>
          </cell>
          <cell r="AH256">
            <v>0</v>
          </cell>
          <cell r="AI256">
            <v>47976</v>
          </cell>
          <cell r="AJ256">
            <v>0</v>
          </cell>
          <cell r="AK256">
            <v>3564</v>
          </cell>
          <cell r="AL256">
            <v>51540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51540</v>
          </cell>
          <cell r="AR256">
            <v>0</v>
          </cell>
          <cell r="AS256">
            <v>770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G256">
            <v>9</v>
          </cell>
          <cell r="BH256">
            <v>0.1689619259989385</v>
          </cell>
          <cell r="BI256">
            <v>0</v>
          </cell>
          <cell r="CA256">
            <v>247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S256">
            <v>247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G256">
            <v>0</v>
          </cell>
          <cell r="DH256">
            <v>0</v>
          </cell>
          <cell r="DI256">
            <v>0</v>
          </cell>
        </row>
        <row r="257">
          <cell r="AA257">
            <v>773</v>
          </cell>
          <cell r="AB257">
            <v>49</v>
          </cell>
          <cell r="AC257">
            <v>0</v>
          </cell>
          <cell r="AD257">
            <v>0</v>
          </cell>
          <cell r="AE257">
            <v>0</v>
          </cell>
          <cell r="AF257">
            <v>1006920</v>
          </cell>
          <cell r="AG257">
            <v>0</v>
          </cell>
          <cell r="AH257">
            <v>0</v>
          </cell>
          <cell r="AI257">
            <v>1006920</v>
          </cell>
          <cell r="AJ257">
            <v>0</v>
          </cell>
          <cell r="AK257">
            <v>58212</v>
          </cell>
          <cell r="AL257">
            <v>1065132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1065132</v>
          </cell>
          <cell r="AR257">
            <v>0</v>
          </cell>
          <cell r="AS257">
            <v>773</v>
          </cell>
          <cell r="AT257">
            <v>15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G257">
            <v>9</v>
          </cell>
          <cell r="BH257">
            <v>1.9620948352548053</v>
          </cell>
          <cell r="BI257">
            <v>0</v>
          </cell>
          <cell r="CA257">
            <v>248</v>
          </cell>
          <cell r="CB257">
            <v>602</v>
          </cell>
          <cell r="CC257">
            <v>2.6089686953689326</v>
          </cell>
          <cell r="CD257">
            <v>0</v>
          </cell>
          <cell r="CE257">
            <v>0</v>
          </cell>
          <cell r="CF257">
            <v>11496462</v>
          </cell>
          <cell r="CG257">
            <v>0</v>
          </cell>
          <cell r="CH257">
            <v>0</v>
          </cell>
          <cell r="CI257">
            <v>11496462</v>
          </cell>
          <cell r="CJ257">
            <v>0</v>
          </cell>
          <cell r="CK257">
            <v>712106</v>
          </cell>
          <cell r="CL257">
            <v>12208568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12208568</v>
          </cell>
          <cell r="CS257">
            <v>248</v>
          </cell>
          <cell r="CT257">
            <v>244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G257">
            <v>18</v>
          </cell>
          <cell r="DH257">
            <v>6.915136369012</v>
          </cell>
          <cell r="DI257">
            <v>0</v>
          </cell>
        </row>
        <row r="258">
          <cell r="AA258">
            <v>774</v>
          </cell>
          <cell r="AB258">
            <v>37</v>
          </cell>
          <cell r="AC258">
            <v>0</v>
          </cell>
          <cell r="AD258">
            <v>0</v>
          </cell>
          <cell r="AE258">
            <v>2.4331916652062322</v>
          </cell>
          <cell r="AF258">
            <v>1687311</v>
          </cell>
          <cell r="AG258">
            <v>110960.83950839975</v>
          </cell>
          <cell r="AH258">
            <v>0</v>
          </cell>
          <cell r="AI258">
            <v>1576350.1604916002</v>
          </cell>
          <cell r="AJ258">
            <v>0</v>
          </cell>
          <cell r="AK258">
            <v>41070</v>
          </cell>
          <cell r="AL258">
            <v>1617420.1604916002</v>
          </cell>
          <cell r="AM258">
            <v>110960.83950839975</v>
          </cell>
          <cell r="AN258">
            <v>0</v>
          </cell>
          <cell r="AO258">
            <v>2886</v>
          </cell>
          <cell r="AP258">
            <v>113846.83950839975</v>
          </cell>
          <cell r="AQ258">
            <v>1731267</v>
          </cell>
          <cell r="AR258">
            <v>0</v>
          </cell>
          <cell r="AS258">
            <v>774</v>
          </cell>
          <cell r="AT258">
            <v>11</v>
          </cell>
          <cell r="AU258">
            <v>2.4331916652062322</v>
          </cell>
          <cell r="AV258">
            <v>110960.83950839975</v>
          </cell>
          <cell r="AW258">
            <v>0</v>
          </cell>
          <cell r="AX258">
            <v>2886</v>
          </cell>
          <cell r="AY258">
            <v>113846.83950839975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G258">
            <v>9</v>
          </cell>
          <cell r="BH258">
            <v>9.6335188593276513</v>
          </cell>
          <cell r="BI258">
            <v>1</v>
          </cell>
          <cell r="CA258">
            <v>249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S258">
            <v>249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G258">
            <v>0</v>
          </cell>
          <cell r="DH258">
            <v>0</v>
          </cell>
          <cell r="DI258">
            <v>0</v>
          </cell>
        </row>
        <row r="259">
          <cell r="AA259">
            <v>775</v>
          </cell>
          <cell r="AB259">
            <v>37</v>
          </cell>
          <cell r="AC259">
            <v>0</v>
          </cell>
          <cell r="AD259">
            <v>0</v>
          </cell>
          <cell r="AE259">
            <v>0</v>
          </cell>
          <cell r="AF259">
            <v>646118</v>
          </cell>
          <cell r="AG259">
            <v>0</v>
          </cell>
          <cell r="AH259">
            <v>0</v>
          </cell>
          <cell r="AI259">
            <v>646118</v>
          </cell>
          <cell r="AJ259">
            <v>0</v>
          </cell>
          <cell r="AK259">
            <v>43956</v>
          </cell>
          <cell r="AL259">
            <v>690074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690074</v>
          </cell>
          <cell r="AR259">
            <v>0</v>
          </cell>
          <cell r="AS259">
            <v>775</v>
          </cell>
          <cell r="AT259">
            <v>17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G259">
            <v>9</v>
          </cell>
          <cell r="BH259">
            <v>0.55006130138123499</v>
          </cell>
          <cell r="BI259">
            <v>0</v>
          </cell>
          <cell r="CA259">
            <v>250</v>
          </cell>
          <cell r="CB259">
            <v>2</v>
          </cell>
          <cell r="CC259">
            <v>0</v>
          </cell>
          <cell r="CD259">
            <v>0</v>
          </cell>
          <cell r="CE259">
            <v>0</v>
          </cell>
          <cell r="CF259">
            <v>40770</v>
          </cell>
          <cell r="CG259">
            <v>0</v>
          </cell>
          <cell r="CH259">
            <v>0</v>
          </cell>
          <cell r="CI259">
            <v>40770</v>
          </cell>
          <cell r="CJ259">
            <v>0</v>
          </cell>
          <cell r="CK259">
            <v>2376</v>
          </cell>
          <cell r="CL259">
            <v>43146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43146</v>
          </cell>
          <cell r="CS259">
            <v>250</v>
          </cell>
          <cell r="CT259">
            <v>1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G259">
            <v>9</v>
          </cell>
          <cell r="DH259">
            <v>0.49941166928956809</v>
          </cell>
          <cell r="DI259">
            <v>0</v>
          </cell>
        </row>
        <row r="260">
          <cell r="AA260">
            <v>778</v>
          </cell>
          <cell r="AB260">
            <v>5</v>
          </cell>
          <cell r="AC260">
            <v>0</v>
          </cell>
          <cell r="AD260">
            <v>0</v>
          </cell>
          <cell r="AE260">
            <v>0</v>
          </cell>
          <cell r="AF260">
            <v>93109</v>
          </cell>
          <cell r="AG260">
            <v>0</v>
          </cell>
          <cell r="AH260">
            <v>0</v>
          </cell>
          <cell r="AI260">
            <v>93109</v>
          </cell>
          <cell r="AJ260">
            <v>0</v>
          </cell>
          <cell r="AK260">
            <v>5940</v>
          </cell>
          <cell r="AL260">
            <v>99049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99049</v>
          </cell>
          <cell r="AS260">
            <v>778</v>
          </cell>
          <cell r="AT260">
            <v>4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G260">
            <v>9</v>
          </cell>
          <cell r="BH260">
            <v>0.48791206287878686</v>
          </cell>
          <cell r="BI260">
            <v>0</v>
          </cell>
          <cell r="CA260">
            <v>251</v>
          </cell>
          <cell r="CB260">
            <v>107</v>
          </cell>
          <cell r="CC260">
            <v>8.6291095010060673E-2</v>
          </cell>
          <cell r="CD260">
            <v>0</v>
          </cell>
          <cell r="CE260">
            <v>0</v>
          </cell>
          <cell r="CF260">
            <v>1914680</v>
          </cell>
          <cell r="CG260">
            <v>0</v>
          </cell>
          <cell r="CH260">
            <v>0</v>
          </cell>
          <cell r="CI260">
            <v>1914680</v>
          </cell>
          <cell r="CJ260">
            <v>0</v>
          </cell>
          <cell r="CK260">
            <v>127014</v>
          </cell>
          <cell r="CL260">
            <v>2041694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2041694</v>
          </cell>
          <cell r="CS260">
            <v>251</v>
          </cell>
          <cell r="CT260">
            <v>37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G260">
            <v>9</v>
          </cell>
          <cell r="DH260">
            <v>4.3235574968650843</v>
          </cell>
          <cell r="DI260">
            <v>0</v>
          </cell>
        </row>
        <row r="261">
          <cell r="AA261">
            <v>780</v>
          </cell>
          <cell r="AB261">
            <v>78</v>
          </cell>
          <cell r="AC261">
            <v>0.13725490196078433</v>
          </cell>
          <cell r="AD261">
            <v>0</v>
          </cell>
          <cell r="AE261">
            <v>0</v>
          </cell>
          <cell r="AF261">
            <v>1317408</v>
          </cell>
          <cell r="AG261">
            <v>0</v>
          </cell>
          <cell r="AH261">
            <v>0</v>
          </cell>
          <cell r="AI261">
            <v>1317408</v>
          </cell>
          <cell r="AJ261">
            <v>0</v>
          </cell>
          <cell r="AK261">
            <v>92503</v>
          </cell>
          <cell r="AL261">
            <v>1409911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1409911</v>
          </cell>
          <cell r="AS261">
            <v>780</v>
          </cell>
          <cell r="AT261">
            <v>26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G261">
            <v>9</v>
          </cell>
          <cell r="BH261">
            <v>2.1930448008165921</v>
          </cell>
          <cell r="BI261">
            <v>0</v>
          </cell>
          <cell r="CA261">
            <v>252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S261">
            <v>252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G261">
            <v>0</v>
          </cell>
          <cell r="DH261">
            <v>0</v>
          </cell>
          <cell r="DI261">
            <v>0</v>
          </cell>
        </row>
        <row r="262">
          <cell r="CA262">
            <v>253</v>
          </cell>
          <cell r="CB262">
            <v>1</v>
          </cell>
          <cell r="CC262">
            <v>0</v>
          </cell>
          <cell r="CD262">
            <v>0</v>
          </cell>
          <cell r="CE262">
            <v>0</v>
          </cell>
          <cell r="CF262">
            <v>52372</v>
          </cell>
          <cell r="CG262">
            <v>0</v>
          </cell>
          <cell r="CH262">
            <v>0</v>
          </cell>
          <cell r="CI262">
            <v>52372</v>
          </cell>
          <cell r="CJ262">
            <v>0</v>
          </cell>
          <cell r="CK262">
            <v>1188</v>
          </cell>
          <cell r="CL262">
            <v>53560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53560</v>
          </cell>
          <cell r="CS262">
            <v>253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G262">
            <v>9</v>
          </cell>
          <cell r="DH262">
            <v>2.4287748962064168</v>
          </cell>
          <cell r="DI262">
            <v>0</v>
          </cell>
        </row>
        <row r="263">
          <cell r="CA263">
            <v>254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S263">
            <v>254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G263">
            <v>0</v>
          </cell>
          <cell r="DH263">
            <v>0</v>
          </cell>
          <cell r="DI263">
            <v>0</v>
          </cell>
        </row>
        <row r="264">
          <cell r="CA264">
            <v>255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S264">
            <v>255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G264">
            <v>0</v>
          </cell>
          <cell r="DH264">
            <v>0</v>
          </cell>
          <cell r="DI264">
            <v>0</v>
          </cell>
        </row>
        <row r="265">
          <cell r="CA265">
            <v>256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S265">
            <v>256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G265">
            <v>0</v>
          </cell>
          <cell r="DH265">
            <v>0</v>
          </cell>
          <cell r="DI265">
            <v>0</v>
          </cell>
        </row>
        <row r="266">
          <cell r="CA266">
            <v>257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S266">
            <v>257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G266">
            <v>0</v>
          </cell>
          <cell r="DH266">
            <v>0</v>
          </cell>
          <cell r="DI266">
            <v>0</v>
          </cell>
        </row>
        <row r="267">
          <cell r="CA267">
            <v>258</v>
          </cell>
          <cell r="CB267">
            <v>488</v>
          </cell>
          <cell r="CC267">
            <v>0.58968896064963283</v>
          </cell>
          <cell r="CD267">
            <v>0</v>
          </cell>
          <cell r="CE267">
            <v>0</v>
          </cell>
          <cell r="CF267">
            <v>10039948</v>
          </cell>
          <cell r="CG267">
            <v>0</v>
          </cell>
          <cell r="CH267">
            <v>0</v>
          </cell>
          <cell r="CI267">
            <v>10039948</v>
          </cell>
          <cell r="CJ267">
            <v>0</v>
          </cell>
          <cell r="CK267">
            <v>579052</v>
          </cell>
          <cell r="CL267">
            <v>10619000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10619000</v>
          </cell>
          <cell r="CS267">
            <v>258</v>
          </cell>
          <cell r="CT267">
            <v>156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G267">
            <v>18</v>
          </cell>
          <cell r="DH267">
            <v>10.248290415588967</v>
          </cell>
          <cell r="DI267">
            <v>0</v>
          </cell>
        </row>
        <row r="268">
          <cell r="CA268">
            <v>259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S268">
            <v>259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G268">
            <v>0</v>
          </cell>
          <cell r="DH268">
            <v>0</v>
          </cell>
          <cell r="DI268">
            <v>0</v>
          </cell>
        </row>
        <row r="269">
          <cell r="CA269">
            <v>260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S269">
            <v>260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G269">
            <v>0</v>
          </cell>
          <cell r="DH269">
            <v>0</v>
          </cell>
          <cell r="DI269">
            <v>0</v>
          </cell>
        </row>
        <row r="270">
          <cell r="CA270">
            <v>261</v>
          </cell>
          <cell r="CB270">
            <v>157</v>
          </cell>
          <cell r="CC270">
            <v>1.9607843137254902E-2</v>
          </cell>
          <cell r="CD270">
            <v>0</v>
          </cell>
          <cell r="CE270">
            <v>0</v>
          </cell>
          <cell r="CF270">
            <v>4041883</v>
          </cell>
          <cell r="CG270">
            <v>0</v>
          </cell>
          <cell r="CH270">
            <v>0</v>
          </cell>
          <cell r="CI270">
            <v>4041883</v>
          </cell>
          <cell r="CJ270">
            <v>0</v>
          </cell>
          <cell r="CK270">
            <v>186493</v>
          </cell>
          <cell r="CL270">
            <v>4228376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4228376</v>
          </cell>
          <cell r="CS270">
            <v>261</v>
          </cell>
          <cell r="CT270">
            <v>43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G270">
            <v>9</v>
          </cell>
          <cell r="DH270">
            <v>7.058695883243443</v>
          </cell>
          <cell r="DI270">
            <v>0</v>
          </cell>
        </row>
        <row r="271">
          <cell r="CA271">
            <v>262</v>
          </cell>
          <cell r="CB271">
            <v>279</v>
          </cell>
          <cell r="CC271">
            <v>0.5884636374608434</v>
          </cell>
          <cell r="CD271">
            <v>0</v>
          </cell>
          <cell r="CE271">
            <v>0</v>
          </cell>
          <cell r="CF271">
            <v>4504309</v>
          </cell>
          <cell r="CG271">
            <v>0</v>
          </cell>
          <cell r="CH271">
            <v>0</v>
          </cell>
          <cell r="CI271">
            <v>4504309</v>
          </cell>
          <cell r="CJ271">
            <v>0</v>
          </cell>
          <cell r="CK271">
            <v>330761</v>
          </cell>
          <cell r="CL271">
            <v>4835070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4835070</v>
          </cell>
          <cell r="CS271">
            <v>262</v>
          </cell>
          <cell r="CT271">
            <v>141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G271">
            <v>9</v>
          </cell>
          <cell r="DH271">
            <v>8.7628777562184048</v>
          </cell>
          <cell r="DI271">
            <v>0</v>
          </cell>
        </row>
        <row r="272">
          <cell r="CA272">
            <v>263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S272">
            <v>263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G272">
            <v>0</v>
          </cell>
          <cell r="DH272">
            <v>0</v>
          </cell>
          <cell r="DI272">
            <v>0</v>
          </cell>
        </row>
        <row r="273">
          <cell r="CA273">
            <v>264</v>
          </cell>
          <cell r="CB273">
            <v>7</v>
          </cell>
          <cell r="CC273">
            <v>0</v>
          </cell>
          <cell r="CD273">
            <v>0</v>
          </cell>
          <cell r="CE273">
            <v>0</v>
          </cell>
          <cell r="CF273">
            <v>141526</v>
          </cell>
          <cell r="CG273">
            <v>0</v>
          </cell>
          <cell r="CH273">
            <v>0</v>
          </cell>
          <cell r="CI273">
            <v>141526</v>
          </cell>
          <cell r="CJ273">
            <v>0</v>
          </cell>
          <cell r="CK273">
            <v>8316</v>
          </cell>
          <cell r="CL273">
            <v>149842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149842</v>
          </cell>
          <cell r="CS273">
            <v>264</v>
          </cell>
          <cell r="CT273">
            <v>4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G273">
            <v>9</v>
          </cell>
          <cell r="DH273">
            <v>0.24135454874185716</v>
          </cell>
          <cell r="DI273">
            <v>0</v>
          </cell>
        </row>
        <row r="274">
          <cell r="CA274">
            <v>265</v>
          </cell>
          <cell r="CB274">
            <v>3</v>
          </cell>
          <cell r="CC274">
            <v>0</v>
          </cell>
          <cell r="CD274">
            <v>0</v>
          </cell>
          <cell r="CE274">
            <v>0</v>
          </cell>
          <cell r="CF274">
            <v>47313</v>
          </cell>
          <cell r="CG274">
            <v>0</v>
          </cell>
          <cell r="CH274">
            <v>0</v>
          </cell>
          <cell r="CI274">
            <v>47313</v>
          </cell>
          <cell r="CJ274">
            <v>0</v>
          </cell>
          <cell r="CK274">
            <v>3564</v>
          </cell>
          <cell r="CL274">
            <v>50877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50877</v>
          </cell>
          <cell r="CS274">
            <v>265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G274">
            <v>9</v>
          </cell>
          <cell r="DH274">
            <v>0.12298109428972273</v>
          </cell>
          <cell r="DI274">
            <v>0</v>
          </cell>
        </row>
        <row r="275">
          <cell r="CA275">
            <v>266</v>
          </cell>
          <cell r="CB275">
            <v>6</v>
          </cell>
          <cell r="CC275">
            <v>0</v>
          </cell>
          <cell r="CD275">
            <v>0</v>
          </cell>
          <cell r="CE275">
            <v>0</v>
          </cell>
          <cell r="CF275">
            <v>148920</v>
          </cell>
          <cell r="CG275">
            <v>0</v>
          </cell>
          <cell r="CH275">
            <v>0</v>
          </cell>
          <cell r="CI275">
            <v>148920</v>
          </cell>
          <cell r="CJ275">
            <v>0</v>
          </cell>
          <cell r="CK275">
            <v>7128</v>
          </cell>
          <cell r="CL275">
            <v>156048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156048</v>
          </cell>
          <cell r="CS275">
            <v>266</v>
          </cell>
          <cell r="CT275">
            <v>5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G275">
            <v>9</v>
          </cell>
          <cell r="DH275">
            <v>0.20438837743570232</v>
          </cell>
          <cell r="DI275">
            <v>0</v>
          </cell>
        </row>
        <row r="276">
          <cell r="CA276">
            <v>267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S276">
            <v>267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DA276">
            <v>0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G276">
            <v>0</v>
          </cell>
          <cell r="DH276">
            <v>0</v>
          </cell>
          <cell r="DI276">
            <v>0</v>
          </cell>
        </row>
        <row r="277">
          <cell r="CA277">
            <v>268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S277">
            <v>268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G277">
            <v>0</v>
          </cell>
          <cell r="DH277">
            <v>0</v>
          </cell>
          <cell r="DI277">
            <v>0</v>
          </cell>
        </row>
        <row r="278">
          <cell r="CA278">
            <v>269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S278">
            <v>269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G278">
            <v>0</v>
          </cell>
          <cell r="DH278">
            <v>0</v>
          </cell>
          <cell r="DI278">
            <v>0</v>
          </cell>
        </row>
        <row r="279">
          <cell r="CA279">
            <v>270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S279">
            <v>270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G279">
            <v>0</v>
          </cell>
          <cell r="DH279">
            <v>0</v>
          </cell>
          <cell r="DI279">
            <v>0</v>
          </cell>
        </row>
        <row r="280">
          <cell r="CA280">
            <v>271</v>
          </cell>
          <cell r="CB280">
            <v>20</v>
          </cell>
          <cell r="CC280">
            <v>0</v>
          </cell>
          <cell r="CD280">
            <v>0</v>
          </cell>
          <cell r="CE280">
            <v>0</v>
          </cell>
          <cell r="CF280">
            <v>405736</v>
          </cell>
          <cell r="CG280">
            <v>0</v>
          </cell>
          <cell r="CH280">
            <v>0</v>
          </cell>
          <cell r="CI280">
            <v>405736</v>
          </cell>
          <cell r="CJ280">
            <v>0</v>
          </cell>
          <cell r="CK280">
            <v>23760</v>
          </cell>
          <cell r="CL280">
            <v>429496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429496</v>
          </cell>
          <cell r="CS280">
            <v>271</v>
          </cell>
          <cell r="CT280">
            <v>6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G280">
            <v>9</v>
          </cell>
          <cell r="DH280">
            <v>0.37053417297021685</v>
          </cell>
          <cell r="DI280">
            <v>0</v>
          </cell>
        </row>
        <row r="281">
          <cell r="CA281">
            <v>272</v>
          </cell>
          <cell r="CB281">
            <v>2</v>
          </cell>
          <cell r="CC281">
            <v>0</v>
          </cell>
          <cell r="CD281">
            <v>0</v>
          </cell>
          <cell r="CE281">
            <v>0</v>
          </cell>
          <cell r="CF281">
            <v>45954</v>
          </cell>
          <cell r="CG281">
            <v>0</v>
          </cell>
          <cell r="CH281">
            <v>0</v>
          </cell>
          <cell r="CI281">
            <v>45954</v>
          </cell>
          <cell r="CJ281">
            <v>0</v>
          </cell>
          <cell r="CK281">
            <v>2376</v>
          </cell>
          <cell r="CL281">
            <v>48330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48330</v>
          </cell>
          <cell r="CS281">
            <v>272</v>
          </cell>
          <cell r="CT281">
            <v>1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G281">
            <v>9</v>
          </cell>
          <cell r="DH281">
            <v>1.5062098683872303</v>
          </cell>
          <cell r="DI281">
            <v>0</v>
          </cell>
        </row>
        <row r="282">
          <cell r="CA282">
            <v>273</v>
          </cell>
          <cell r="CB282">
            <v>15</v>
          </cell>
          <cell r="CC282">
            <v>0</v>
          </cell>
          <cell r="CD282">
            <v>0</v>
          </cell>
          <cell r="CE282">
            <v>0</v>
          </cell>
          <cell r="CF282">
            <v>299410</v>
          </cell>
          <cell r="CG282">
            <v>0</v>
          </cell>
          <cell r="CH282">
            <v>0</v>
          </cell>
          <cell r="CI282">
            <v>299410</v>
          </cell>
          <cell r="CJ282">
            <v>0</v>
          </cell>
          <cell r="CK282">
            <v>17820</v>
          </cell>
          <cell r="CL282">
            <v>317230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317230</v>
          </cell>
          <cell r="CS282">
            <v>273</v>
          </cell>
          <cell r="CT282">
            <v>9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G282">
            <v>9</v>
          </cell>
          <cell r="DH282">
            <v>0.92017585230097632</v>
          </cell>
          <cell r="DI282">
            <v>0</v>
          </cell>
        </row>
        <row r="283">
          <cell r="CA283">
            <v>274</v>
          </cell>
          <cell r="CB283">
            <v>258</v>
          </cell>
          <cell r="CC283">
            <v>0</v>
          </cell>
          <cell r="CD283">
            <v>0</v>
          </cell>
          <cell r="CE283">
            <v>0</v>
          </cell>
          <cell r="CF283">
            <v>7403732</v>
          </cell>
          <cell r="CG283">
            <v>0</v>
          </cell>
          <cell r="CH283">
            <v>0</v>
          </cell>
          <cell r="CI283">
            <v>7403732</v>
          </cell>
          <cell r="CJ283">
            <v>0</v>
          </cell>
          <cell r="CK283">
            <v>306504</v>
          </cell>
          <cell r="CL283">
            <v>7710236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7710236</v>
          </cell>
          <cell r="CS283">
            <v>274</v>
          </cell>
          <cell r="CT283">
            <v>73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G283">
            <v>9</v>
          </cell>
          <cell r="DH283">
            <v>4.9839533800754472</v>
          </cell>
          <cell r="DI283">
            <v>0</v>
          </cell>
        </row>
        <row r="284">
          <cell r="CA284">
            <v>275</v>
          </cell>
          <cell r="CB284">
            <v>14</v>
          </cell>
          <cell r="CC284">
            <v>0</v>
          </cell>
          <cell r="CD284">
            <v>0</v>
          </cell>
          <cell r="CE284">
            <v>0</v>
          </cell>
          <cell r="CF284">
            <v>272898</v>
          </cell>
          <cell r="CG284">
            <v>0</v>
          </cell>
          <cell r="CH284">
            <v>0</v>
          </cell>
          <cell r="CI284">
            <v>272898</v>
          </cell>
          <cell r="CJ284">
            <v>0</v>
          </cell>
          <cell r="CK284">
            <v>16632</v>
          </cell>
          <cell r="CL284">
            <v>289530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289530</v>
          </cell>
          <cell r="CS284">
            <v>275</v>
          </cell>
          <cell r="CT284">
            <v>6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G284">
            <v>9</v>
          </cell>
          <cell r="DH284">
            <v>2.8804632564052262</v>
          </cell>
          <cell r="DI284">
            <v>0</v>
          </cell>
        </row>
        <row r="285">
          <cell r="CA285">
            <v>276</v>
          </cell>
          <cell r="CB285">
            <v>2</v>
          </cell>
          <cell r="CC285">
            <v>4.4822949350067235E-3</v>
          </cell>
          <cell r="CD285">
            <v>0</v>
          </cell>
          <cell r="CE285">
            <v>0</v>
          </cell>
          <cell r="CF285">
            <v>53915</v>
          </cell>
          <cell r="CG285">
            <v>0</v>
          </cell>
          <cell r="CH285">
            <v>0</v>
          </cell>
          <cell r="CI285">
            <v>53915</v>
          </cell>
          <cell r="CJ285">
            <v>0</v>
          </cell>
          <cell r="CK285">
            <v>2371</v>
          </cell>
          <cell r="CL285">
            <v>56286</v>
          </cell>
          <cell r="CM285">
            <v>0</v>
          </cell>
          <cell r="CN285">
            <v>0</v>
          </cell>
          <cell r="CO285">
            <v>0</v>
          </cell>
          <cell r="CP285">
            <v>0</v>
          </cell>
          <cell r="CQ285">
            <v>56286</v>
          </cell>
          <cell r="CS285">
            <v>276</v>
          </cell>
          <cell r="CT285">
            <v>0</v>
          </cell>
          <cell r="CU285">
            <v>0</v>
          </cell>
          <cell r="CV285">
            <v>0</v>
          </cell>
          <cell r="CW285">
            <v>0</v>
          </cell>
          <cell r="CX285">
            <v>0</v>
          </cell>
          <cell r="CY285">
            <v>0</v>
          </cell>
          <cell r="DA285">
            <v>0</v>
          </cell>
          <cell r="DB285">
            <v>0</v>
          </cell>
          <cell r="DC285">
            <v>0</v>
          </cell>
          <cell r="DD285">
            <v>0</v>
          </cell>
          <cell r="DE285">
            <v>0</v>
          </cell>
          <cell r="DG285">
            <v>9</v>
          </cell>
          <cell r="DH285">
            <v>0.17907805017884521</v>
          </cell>
          <cell r="DI285">
            <v>0</v>
          </cell>
        </row>
        <row r="286">
          <cell r="CA286">
            <v>277</v>
          </cell>
          <cell r="CB286">
            <v>197</v>
          </cell>
          <cell r="CC286">
            <v>0</v>
          </cell>
          <cell r="CD286">
            <v>0</v>
          </cell>
          <cell r="CE286">
            <v>0</v>
          </cell>
          <cell r="CF286">
            <v>3690297</v>
          </cell>
          <cell r="CG286">
            <v>0</v>
          </cell>
          <cell r="CH286">
            <v>0</v>
          </cell>
          <cell r="CI286">
            <v>3690297</v>
          </cell>
          <cell r="CJ286">
            <v>0</v>
          </cell>
          <cell r="CK286">
            <v>234036</v>
          </cell>
          <cell r="CL286">
            <v>3924333</v>
          </cell>
          <cell r="CM286">
            <v>0</v>
          </cell>
          <cell r="CN286">
            <v>0</v>
          </cell>
          <cell r="CO286">
            <v>0</v>
          </cell>
          <cell r="CP286">
            <v>0</v>
          </cell>
          <cell r="CQ286">
            <v>3924333</v>
          </cell>
          <cell r="CS286">
            <v>277</v>
          </cell>
          <cell r="CT286">
            <v>64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G286">
            <v>18</v>
          </cell>
          <cell r="DH286">
            <v>8.3056461543972926</v>
          </cell>
          <cell r="DI286">
            <v>0</v>
          </cell>
        </row>
        <row r="287">
          <cell r="CA287">
            <v>278</v>
          </cell>
          <cell r="CB287">
            <v>127</v>
          </cell>
          <cell r="CC287">
            <v>0</v>
          </cell>
          <cell r="CD287">
            <v>0</v>
          </cell>
          <cell r="CE287">
            <v>0</v>
          </cell>
          <cell r="CF287">
            <v>2059741</v>
          </cell>
          <cell r="CG287">
            <v>0</v>
          </cell>
          <cell r="CH287">
            <v>0</v>
          </cell>
          <cell r="CI287">
            <v>2059741</v>
          </cell>
          <cell r="CJ287">
            <v>0</v>
          </cell>
          <cell r="CK287">
            <v>150876</v>
          </cell>
          <cell r="CL287">
            <v>2210617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2210617</v>
          </cell>
          <cell r="CS287">
            <v>278</v>
          </cell>
          <cell r="CT287">
            <v>23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G287">
            <v>9</v>
          </cell>
          <cell r="DH287">
            <v>6.203284990011694</v>
          </cell>
          <cell r="DI287">
            <v>0</v>
          </cell>
        </row>
        <row r="288">
          <cell r="CA288">
            <v>279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0</v>
          </cell>
          <cell r="CI288">
            <v>0</v>
          </cell>
          <cell r="CJ288">
            <v>0</v>
          </cell>
          <cell r="CK288">
            <v>0</v>
          </cell>
          <cell r="CL288">
            <v>0</v>
          </cell>
          <cell r="CM288">
            <v>0</v>
          </cell>
          <cell r="CN288">
            <v>0</v>
          </cell>
          <cell r="CO288">
            <v>0</v>
          </cell>
          <cell r="CP288">
            <v>0</v>
          </cell>
          <cell r="CQ288">
            <v>0</v>
          </cell>
          <cell r="CS288">
            <v>279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DA288">
            <v>0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G288">
            <v>0</v>
          </cell>
          <cell r="DH288">
            <v>0</v>
          </cell>
          <cell r="DI288">
            <v>0</v>
          </cell>
        </row>
        <row r="289">
          <cell r="CA289">
            <v>280</v>
          </cell>
          <cell r="CB289">
            <v>0</v>
          </cell>
          <cell r="CC289">
            <v>0</v>
          </cell>
          <cell r="CD289">
            <v>0</v>
          </cell>
          <cell r="CE289">
            <v>0</v>
          </cell>
          <cell r="CF289">
            <v>0</v>
          </cell>
          <cell r="CG289">
            <v>0</v>
          </cell>
          <cell r="CH289">
            <v>0</v>
          </cell>
          <cell r="CI289">
            <v>0</v>
          </cell>
          <cell r="CJ289">
            <v>0</v>
          </cell>
          <cell r="CK289">
            <v>0</v>
          </cell>
          <cell r="CL289">
            <v>0</v>
          </cell>
          <cell r="CM289">
            <v>0</v>
          </cell>
          <cell r="CN289">
            <v>0</v>
          </cell>
          <cell r="CO289">
            <v>0</v>
          </cell>
          <cell r="CP289">
            <v>0</v>
          </cell>
          <cell r="CQ289">
            <v>0</v>
          </cell>
          <cell r="CS289">
            <v>280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DA289">
            <v>0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G289">
            <v>0</v>
          </cell>
          <cell r="DH289">
            <v>0</v>
          </cell>
          <cell r="DI289">
            <v>0</v>
          </cell>
        </row>
        <row r="290">
          <cell r="CA290">
            <v>281</v>
          </cell>
          <cell r="CB290">
            <v>4892</v>
          </cell>
          <cell r="CC290">
            <v>2.906371911573447</v>
          </cell>
          <cell r="CD290">
            <v>0</v>
          </cell>
          <cell r="CE290">
            <v>0</v>
          </cell>
          <cell r="CF290">
            <v>97327209</v>
          </cell>
          <cell r="CG290">
            <v>0</v>
          </cell>
          <cell r="CH290">
            <v>0</v>
          </cell>
          <cell r="CI290">
            <v>97327209</v>
          </cell>
          <cell r="CJ290">
            <v>0</v>
          </cell>
          <cell r="CK290">
            <v>5807971</v>
          </cell>
          <cell r="CL290">
            <v>103135180</v>
          </cell>
          <cell r="CM290">
            <v>0</v>
          </cell>
          <cell r="CN290">
            <v>0</v>
          </cell>
          <cell r="CO290">
            <v>0</v>
          </cell>
          <cell r="CP290">
            <v>0</v>
          </cell>
          <cell r="CQ290">
            <v>103135180</v>
          </cell>
          <cell r="CS290">
            <v>281</v>
          </cell>
          <cell r="CT290">
            <v>1144</v>
          </cell>
          <cell r="CU290">
            <v>0</v>
          </cell>
          <cell r="CV290">
            <v>0</v>
          </cell>
          <cell r="CW290">
            <v>0</v>
          </cell>
          <cell r="CX290">
            <v>0</v>
          </cell>
          <cell r="CY290">
            <v>0</v>
          </cell>
          <cell r="DA290">
            <v>0</v>
          </cell>
          <cell r="DB290">
            <v>0</v>
          </cell>
          <cell r="DC290">
            <v>0</v>
          </cell>
          <cell r="DD290">
            <v>0</v>
          </cell>
          <cell r="DE290">
            <v>0</v>
          </cell>
          <cell r="DG290">
            <v>18</v>
          </cell>
          <cell r="DH290">
            <v>16.214776428547989</v>
          </cell>
          <cell r="DI290">
            <v>0</v>
          </cell>
        </row>
        <row r="291">
          <cell r="CA291">
            <v>282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0</v>
          </cell>
          <cell r="CN291">
            <v>0</v>
          </cell>
          <cell r="CO291">
            <v>0</v>
          </cell>
          <cell r="CP291">
            <v>0</v>
          </cell>
          <cell r="CQ291">
            <v>0</v>
          </cell>
          <cell r="CS291">
            <v>282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G291">
            <v>0</v>
          </cell>
          <cell r="DH291">
            <v>0</v>
          </cell>
          <cell r="DI291">
            <v>0</v>
          </cell>
        </row>
        <row r="292">
          <cell r="CA292">
            <v>283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S292">
            <v>283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G292">
            <v>0</v>
          </cell>
          <cell r="DH292">
            <v>0</v>
          </cell>
          <cell r="DI292">
            <v>0</v>
          </cell>
        </row>
        <row r="293">
          <cell r="CA293">
            <v>284</v>
          </cell>
          <cell r="CB293">
            <v>215</v>
          </cell>
          <cell r="CC293">
            <v>3.8167938931297711E-2</v>
          </cell>
          <cell r="CD293">
            <v>0</v>
          </cell>
          <cell r="CE293">
            <v>0</v>
          </cell>
          <cell r="CF293">
            <v>4245902</v>
          </cell>
          <cell r="CG293">
            <v>0</v>
          </cell>
          <cell r="CH293">
            <v>0</v>
          </cell>
          <cell r="CI293">
            <v>4245902</v>
          </cell>
          <cell r="CJ293">
            <v>0</v>
          </cell>
          <cell r="CK293">
            <v>255375</v>
          </cell>
          <cell r="CL293">
            <v>4501277</v>
          </cell>
          <cell r="CM293">
            <v>0</v>
          </cell>
          <cell r="CN293">
            <v>0</v>
          </cell>
          <cell r="CO293">
            <v>0</v>
          </cell>
          <cell r="CP293">
            <v>0</v>
          </cell>
          <cell r="CQ293">
            <v>4501277</v>
          </cell>
          <cell r="CS293">
            <v>284</v>
          </cell>
          <cell r="CT293">
            <v>85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G293">
            <v>9</v>
          </cell>
          <cell r="DH293">
            <v>7.8099964631698038</v>
          </cell>
          <cell r="DI293">
            <v>0</v>
          </cell>
        </row>
        <row r="294">
          <cell r="CA294">
            <v>285</v>
          </cell>
          <cell r="CB294">
            <v>96</v>
          </cell>
          <cell r="CC294">
            <v>0.14505562659567239</v>
          </cell>
          <cell r="CD294">
            <v>0</v>
          </cell>
          <cell r="CE294">
            <v>0</v>
          </cell>
          <cell r="CF294">
            <v>1806097</v>
          </cell>
          <cell r="CG294">
            <v>0</v>
          </cell>
          <cell r="CH294">
            <v>0</v>
          </cell>
          <cell r="CI294">
            <v>1806097</v>
          </cell>
          <cell r="CJ294">
            <v>0</v>
          </cell>
          <cell r="CK294">
            <v>113877</v>
          </cell>
          <cell r="CL294">
            <v>1919974</v>
          </cell>
          <cell r="CM294">
            <v>0</v>
          </cell>
          <cell r="CN294">
            <v>0</v>
          </cell>
          <cell r="CO294">
            <v>0</v>
          </cell>
          <cell r="CP294">
            <v>0</v>
          </cell>
          <cell r="CQ294">
            <v>1919974</v>
          </cell>
          <cell r="CS294">
            <v>285</v>
          </cell>
          <cell r="CT294">
            <v>21</v>
          </cell>
          <cell r="CU294">
            <v>0</v>
          </cell>
          <cell r="CV294">
            <v>0</v>
          </cell>
          <cell r="CW294">
            <v>0</v>
          </cell>
          <cell r="CX294">
            <v>0</v>
          </cell>
          <cell r="CY294">
            <v>0</v>
          </cell>
          <cell r="DA294">
            <v>0</v>
          </cell>
          <cell r="DB294">
            <v>0</v>
          </cell>
          <cell r="DC294">
            <v>0</v>
          </cell>
          <cell r="DD294">
            <v>0</v>
          </cell>
          <cell r="DE294">
            <v>0</v>
          </cell>
          <cell r="DG294">
            <v>9</v>
          </cell>
          <cell r="DH294">
            <v>2.2266543452715282</v>
          </cell>
          <cell r="DI294">
            <v>0</v>
          </cell>
        </row>
        <row r="295">
          <cell r="CA295">
            <v>286</v>
          </cell>
          <cell r="CB295">
            <v>0</v>
          </cell>
          <cell r="CC295">
            <v>0</v>
          </cell>
          <cell r="CD295">
            <v>0</v>
          </cell>
          <cell r="CE295">
            <v>0</v>
          </cell>
          <cell r="CF295">
            <v>0</v>
          </cell>
          <cell r="CG295">
            <v>0</v>
          </cell>
          <cell r="CH295">
            <v>0</v>
          </cell>
          <cell r="CI295">
            <v>0</v>
          </cell>
          <cell r="CJ295">
            <v>0</v>
          </cell>
          <cell r="CK295">
            <v>0</v>
          </cell>
          <cell r="CL295">
            <v>0</v>
          </cell>
          <cell r="CM295">
            <v>0</v>
          </cell>
          <cell r="CN295">
            <v>0</v>
          </cell>
          <cell r="CO295">
            <v>0</v>
          </cell>
          <cell r="CP295">
            <v>0</v>
          </cell>
          <cell r="CQ295">
            <v>0</v>
          </cell>
          <cell r="CS295">
            <v>286</v>
          </cell>
          <cell r="CT295">
            <v>0</v>
          </cell>
          <cell r="CU295">
            <v>0</v>
          </cell>
          <cell r="CV295">
            <v>0</v>
          </cell>
          <cell r="CW295">
            <v>0</v>
          </cell>
          <cell r="CX295">
            <v>0</v>
          </cell>
          <cell r="CY295">
            <v>0</v>
          </cell>
          <cell r="DA295">
            <v>0</v>
          </cell>
          <cell r="DB295">
            <v>0</v>
          </cell>
          <cell r="DC295">
            <v>0</v>
          </cell>
          <cell r="DD295">
            <v>0</v>
          </cell>
          <cell r="DE295">
            <v>0</v>
          </cell>
          <cell r="DG295">
            <v>0</v>
          </cell>
          <cell r="DH295">
            <v>0</v>
          </cell>
          <cell r="DI295">
            <v>0</v>
          </cell>
        </row>
        <row r="296">
          <cell r="CA296">
            <v>287</v>
          </cell>
          <cell r="CB296">
            <v>26</v>
          </cell>
          <cell r="CC296">
            <v>0</v>
          </cell>
          <cell r="CD296">
            <v>0</v>
          </cell>
          <cell r="CE296">
            <v>0</v>
          </cell>
          <cell r="CF296">
            <v>481546</v>
          </cell>
          <cell r="CG296">
            <v>0</v>
          </cell>
          <cell r="CH296">
            <v>0</v>
          </cell>
          <cell r="CI296">
            <v>481546</v>
          </cell>
          <cell r="CJ296">
            <v>0</v>
          </cell>
          <cell r="CK296">
            <v>30888</v>
          </cell>
          <cell r="CL296">
            <v>512434</v>
          </cell>
          <cell r="CM296">
            <v>0</v>
          </cell>
          <cell r="CN296">
            <v>0</v>
          </cell>
          <cell r="CO296">
            <v>0</v>
          </cell>
          <cell r="CP296">
            <v>0</v>
          </cell>
          <cell r="CQ296">
            <v>512434</v>
          </cell>
          <cell r="CS296">
            <v>287</v>
          </cell>
          <cell r="CT296">
            <v>9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DA296">
            <v>0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G296">
            <v>9</v>
          </cell>
          <cell r="DH296">
            <v>2.9737278701946717</v>
          </cell>
          <cell r="DI296">
            <v>0</v>
          </cell>
        </row>
        <row r="297">
          <cell r="CA297">
            <v>288</v>
          </cell>
          <cell r="CB297">
            <v>2</v>
          </cell>
          <cell r="CC297">
            <v>0</v>
          </cell>
          <cell r="CD297">
            <v>0</v>
          </cell>
          <cell r="CE297">
            <v>0</v>
          </cell>
          <cell r="CF297">
            <v>39186</v>
          </cell>
          <cell r="CG297">
            <v>0</v>
          </cell>
          <cell r="CH297">
            <v>0</v>
          </cell>
          <cell r="CI297">
            <v>39186</v>
          </cell>
          <cell r="CJ297">
            <v>0</v>
          </cell>
          <cell r="CK297">
            <v>2376</v>
          </cell>
          <cell r="CL297">
            <v>41562</v>
          </cell>
          <cell r="CM297">
            <v>0</v>
          </cell>
          <cell r="CN297">
            <v>0</v>
          </cell>
          <cell r="CO297">
            <v>0</v>
          </cell>
          <cell r="CP297">
            <v>0</v>
          </cell>
          <cell r="CQ297">
            <v>41562</v>
          </cell>
          <cell r="CS297">
            <v>288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0</v>
          </cell>
          <cell r="DA297">
            <v>0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G297">
            <v>9</v>
          </cell>
          <cell r="DH297">
            <v>7.1158125827236365E-2</v>
          </cell>
          <cell r="DI297">
            <v>0</v>
          </cell>
        </row>
        <row r="298">
          <cell r="CA298">
            <v>289</v>
          </cell>
          <cell r="CB298">
            <v>0</v>
          </cell>
          <cell r="CC298">
            <v>0</v>
          </cell>
          <cell r="CD298">
            <v>0</v>
          </cell>
          <cell r="CE298">
            <v>0</v>
          </cell>
          <cell r="CF298">
            <v>0</v>
          </cell>
          <cell r="CG298">
            <v>0</v>
          </cell>
          <cell r="CH298">
            <v>0</v>
          </cell>
          <cell r="CI298">
            <v>0</v>
          </cell>
          <cell r="CJ298">
            <v>0</v>
          </cell>
          <cell r="CK298">
            <v>0</v>
          </cell>
          <cell r="CL298">
            <v>0</v>
          </cell>
          <cell r="CM298">
            <v>0</v>
          </cell>
          <cell r="CN298">
            <v>0</v>
          </cell>
          <cell r="CO298">
            <v>0</v>
          </cell>
          <cell r="CP298">
            <v>0</v>
          </cell>
          <cell r="CQ298">
            <v>0</v>
          </cell>
          <cell r="CS298">
            <v>289</v>
          </cell>
          <cell r="CT298">
            <v>0</v>
          </cell>
          <cell r="CU298">
            <v>0</v>
          </cell>
          <cell r="CV298">
            <v>0</v>
          </cell>
          <cell r="CW298">
            <v>0</v>
          </cell>
          <cell r="CX298">
            <v>0</v>
          </cell>
          <cell r="CY298">
            <v>0</v>
          </cell>
          <cell r="DA298">
            <v>0</v>
          </cell>
          <cell r="DB298">
            <v>0</v>
          </cell>
          <cell r="DC298">
            <v>0</v>
          </cell>
          <cell r="DD298">
            <v>0</v>
          </cell>
          <cell r="DE298">
            <v>0</v>
          </cell>
          <cell r="DG298">
            <v>0</v>
          </cell>
          <cell r="DH298">
            <v>0</v>
          </cell>
          <cell r="DI298">
            <v>0</v>
          </cell>
        </row>
        <row r="299">
          <cell r="CA299">
            <v>290</v>
          </cell>
          <cell r="CB299">
            <v>2</v>
          </cell>
          <cell r="CC299">
            <v>2.2246941045606229E-3</v>
          </cell>
          <cell r="CD299">
            <v>0</v>
          </cell>
          <cell r="CE299">
            <v>0</v>
          </cell>
          <cell r="CF299">
            <v>39414</v>
          </cell>
          <cell r="CG299">
            <v>0</v>
          </cell>
          <cell r="CH299">
            <v>0</v>
          </cell>
          <cell r="CI299">
            <v>39414</v>
          </cell>
          <cell r="CJ299">
            <v>0</v>
          </cell>
          <cell r="CK299">
            <v>2373</v>
          </cell>
          <cell r="CL299">
            <v>41787</v>
          </cell>
          <cell r="CM299">
            <v>0</v>
          </cell>
          <cell r="CN299">
            <v>0</v>
          </cell>
          <cell r="CO299">
            <v>0</v>
          </cell>
          <cell r="CP299">
            <v>0</v>
          </cell>
          <cell r="CQ299">
            <v>41787</v>
          </cell>
          <cell r="CS299">
            <v>290</v>
          </cell>
          <cell r="CT299">
            <v>0</v>
          </cell>
          <cell r="CU299">
            <v>0</v>
          </cell>
          <cell r="CV299">
            <v>0</v>
          </cell>
          <cell r="CW299">
            <v>0</v>
          </cell>
          <cell r="CX299">
            <v>0</v>
          </cell>
          <cell r="CY299">
            <v>0</v>
          </cell>
          <cell r="DA299">
            <v>0</v>
          </cell>
          <cell r="DB299">
            <v>0</v>
          </cell>
          <cell r="DC299">
            <v>0</v>
          </cell>
          <cell r="DD299">
            <v>0</v>
          </cell>
          <cell r="DE299">
            <v>0</v>
          </cell>
          <cell r="DG299">
            <v>9</v>
          </cell>
          <cell r="DH299">
            <v>0.16202730390163309</v>
          </cell>
          <cell r="DI299">
            <v>0</v>
          </cell>
        </row>
        <row r="300">
          <cell r="CA300">
            <v>291</v>
          </cell>
          <cell r="CB300">
            <v>44</v>
          </cell>
          <cell r="CC300">
            <v>5.2793124616329033E-2</v>
          </cell>
          <cell r="CD300">
            <v>0</v>
          </cell>
          <cell r="CE300">
            <v>0</v>
          </cell>
          <cell r="CF300">
            <v>789256</v>
          </cell>
          <cell r="CG300">
            <v>0</v>
          </cell>
          <cell r="CH300">
            <v>0</v>
          </cell>
          <cell r="CI300">
            <v>789256</v>
          </cell>
          <cell r="CJ300">
            <v>0</v>
          </cell>
          <cell r="CK300">
            <v>52210</v>
          </cell>
          <cell r="CL300">
            <v>841466</v>
          </cell>
          <cell r="CM300">
            <v>0</v>
          </cell>
          <cell r="CN300">
            <v>0</v>
          </cell>
          <cell r="CO300">
            <v>0</v>
          </cell>
          <cell r="CP300">
            <v>0</v>
          </cell>
          <cell r="CQ300">
            <v>841466</v>
          </cell>
          <cell r="CS300">
            <v>291</v>
          </cell>
          <cell r="CT300">
            <v>13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>
            <v>0</v>
          </cell>
          <cell r="DA300">
            <v>0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G300">
            <v>9</v>
          </cell>
          <cell r="DH300">
            <v>1.9333542171515925</v>
          </cell>
          <cell r="DI300">
            <v>0</v>
          </cell>
        </row>
        <row r="301">
          <cell r="CA301">
            <v>292</v>
          </cell>
          <cell r="CB301">
            <v>15</v>
          </cell>
          <cell r="CC301">
            <v>0</v>
          </cell>
          <cell r="CD301">
            <v>0</v>
          </cell>
          <cell r="CE301">
            <v>0</v>
          </cell>
          <cell r="CF301">
            <v>321473</v>
          </cell>
          <cell r="CG301">
            <v>0</v>
          </cell>
          <cell r="CH301">
            <v>0</v>
          </cell>
          <cell r="CI301">
            <v>321473</v>
          </cell>
          <cell r="CJ301">
            <v>0</v>
          </cell>
          <cell r="CK301">
            <v>17820</v>
          </cell>
          <cell r="CL301">
            <v>339293</v>
          </cell>
          <cell r="CM301">
            <v>0</v>
          </cell>
          <cell r="CN301">
            <v>0</v>
          </cell>
          <cell r="CO301">
            <v>0</v>
          </cell>
          <cell r="CP301">
            <v>0</v>
          </cell>
          <cell r="CQ301">
            <v>339293</v>
          </cell>
          <cell r="CS301">
            <v>292</v>
          </cell>
          <cell r="CT301">
            <v>5</v>
          </cell>
          <cell r="CU301">
            <v>0</v>
          </cell>
          <cell r="CV301">
            <v>0</v>
          </cell>
          <cell r="CW301">
            <v>0</v>
          </cell>
          <cell r="CX301">
            <v>0</v>
          </cell>
          <cell r="CY301">
            <v>0</v>
          </cell>
          <cell r="DA301">
            <v>0</v>
          </cell>
          <cell r="DB301">
            <v>0</v>
          </cell>
          <cell r="DC301">
            <v>0</v>
          </cell>
          <cell r="DD301">
            <v>0</v>
          </cell>
          <cell r="DE301">
            <v>0</v>
          </cell>
          <cell r="DG301">
            <v>9</v>
          </cell>
          <cell r="DH301">
            <v>0.86841591428098819</v>
          </cell>
          <cell r="DI301">
            <v>0</v>
          </cell>
        </row>
        <row r="302">
          <cell r="CA302">
            <v>293</v>
          </cell>
          <cell r="CB302">
            <v>171</v>
          </cell>
          <cell r="CC302">
            <v>0.1159683954263014</v>
          </cell>
          <cell r="CD302">
            <v>0</v>
          </cell>
          <cell r="CE302">
            <v>0</v>
          </cell>
          <cell r="CF302">
            <v>3158637</v>
          </cell>
          <cell r="CG302">
            <v>0</v>
          </cell>
          <cell r="CH302">
            <v>0</v>
          </cell>
          <cell r="CI302">
            <v>3158637</v>
          </cell>
          <cell r="CJ302">
            <v>0</v>
          </cell>
          <cell r="CK302">
            <v>203013</v>
          </cell>
          <cell r="CL302">
            <v>3361650</v>
          </cell>
          <cell r="CM302">
            <v>0</v>
          </cell>
          <cell r="CN302">
            <v>0</v>
          </cell>
          <cell r="CO302">
            <v>0</v>
          </cell>
          <cell r="CP302">
            <v>0</v>
          </cell>
          <cell r="CQ302">
            <v>3361650</v>
          </cell>
          <cell r="CS302">
            <v>293</v>
          </cell>
          <cell r="CT302">
            <v>50</v>
          </cell>
          <cell r="CU302">
            <v>0</v>
          </cell>
          <cell r="CV302">
            <v>0</v>
          </cell>
          <cell r="CW302">
            <v>0</v>
          </cell>
          <cell r="CX302">
            <v>0</v>
          </cell>
          <cell r="CY302">
            <v>0</v>
          </cell>
          <cell r="DA302">
            <v>0</v>
          </cell>
          <cell r="DB302">
            <v>0</v>
          </cell>
          <cell r="DC302">
            <v>0</v>
          </cell>
          <cell r="DD302">
            <v>0</v>
          </cell>
          <cell r="DE302">
            <v>0</v>
          </cell>
          <cell r="DG302">
            <v>18</v>
          </cell>
          <cell r="DH302">
            <v>2.0154267315513734</v>
          </cell>
          <cell r="DI302">
            <v>0</v>
          </cell>
        </row>
        <row r="303">
          <cell r="CA303">
            <v>294</v>
          </cell>
          <cell r="CB303">
            <v>0</v>
          </cell>
          <cell r="CC303">
            <v>0</v>
          </cell>
          <cell r="CD303">
            <v>0</v>
          </cell>
          <cell r="CE303">
            <v>0</v>
          </cell>
          <cell r="CF303">
            <v>0</v>
          </cell>
          <cell r="CG303">
            <v>0</v>
          </cell>
          <cell r="CH303">
            <v>0</v>
          </cell>
          <cell r="CI303">
            <v>0</v>
          </cell>
          <cell r="CJ303">
            <v>0</v>
          </cell>
          <cell r="CK303">
            <v>0</v>
          </cell>
          <cell r="CL303">
            <v>0</v>
          </cell>
          <cell r="CM303">
            <v>0</v>
          </cell>
          <cell r="CN303">
            <v>0</v>
          </cell>
          <cell r="CO303">
            <v>0</v>
          </cell>
          <cell r="CP303">
            <v>0</v>
          </cell>
          <cell r="CQ303">
            <v>0</v>
          </cell>
          <cell r="CS303">
            <v>294</v>
          </cell>
          <cell r="CT303">
            <v>0</v>
          </cell>
          <cell r="CU303">
            <v>0</v>
          </cell>
          <cell r="CV303">
            <v>0</v>
          </cell>
          <cell r="CW303">
            <v>0</v>
          </cell>
          <cell r="CX303">
            <v>0</v>
          </cell>
          <cell r="CY303">
            <v>0</v>
          </cell>
          <cell r="DA303">
            <v>0</v>
          </cell>
          <cell r="DB303">
            <v>0</v>
          </cell>
          <cell r="DC303">
            <v>0</v>
          </cell>
          <cell r="DD303">
            <v>0</v>
          </cell>
          <cell r="DE303">
            <v>0</v>
          </cell>
          <cell r="DG303">
            <v>0</v>
          </cell>
          <cell r="DH303">
            <v>0</v>
          </cell>
          <cell r="DI303">
            <v>0</v>
          </cell>
        </row>
        <row r="304">
          <cell r="CA304">
            <v>295</v>
          </cell>
          <cell r="CB304">
            <v>35</v>
          </cell>
          <cell r="CC304">
            <v>0</v>
          </cell>
          <cell r="CD304">
            <v>0</v>
          </cell>
          <cell r="CE304">
            <v>0</v>
          </cell>
          <cell r="CF304">
            <v>720814</v>
          </cell>
          <cell r="CG304">
            <v>0</v>
          </cell>
          <cell r="CH304">
            <v>0</v>
          </cell>
          <cell r="CI304">
            <v>720814</v>
          </cell>
          <cell r="CJ304">
            <v>0</v>
          </cell>
          <cell r="CK304">
            <v>41580</v>
          </cell>
          <cell r="CL304">
            <v>762394</v>
          </cell>
          <cell r="CM304">
            <v>0</v>
          </cell>
          <cell r="CN304">
            <v>0</v>
          </cell>
          <cell r="CO304">
            <v>0</v>
          </cell>
          <cell r="CP304">
            <v>0</v>
          </cell>
          <cell r="CQ304">
            <v>762394</v>
          </cell>
          <cell r="CS304">
            <v>295</v>
          </cell>
          <cell r="CT304">
            <v>13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0</v>
          </cell>
          <cell r="DA304">
            <v>0</v>
          </cell>
          <cell r="DB304">
            <v>0</v>
          </cell>
          <cell r="DC304">
            <v>0</v>
          </cell>
          <cell r="DD304">
            <v>0</v>
          </cell>
          <cell r="DE304">
            <v>0</v>
          </cell>
          <cell r="DG304">
            <v>9</v>
          </cell>
          <cell r="DH304">
            <v>1.0428700204990593</v>
          </cell>
          <cell r="DI304">
            <v>0</v>
          </cell>
        </row>
        <row r="305">
          <cell r="CA305">
            <v>296</v>
          </cell>
          <cell r="CB305">
            <v>32</v>
          </cell>
          <cell r="CC305">
            <v>0</v>
          </cell>
          <cell r="CD305">
            <v>0</v>
          </cell>
          <cell r="CE305">
            <v>0</v>
          </cell>
          <cell r="CF305">
            <v>966976</v>
          </cell>
          <cell r="CG305">
            <v>0</v>
          </cell>
          <cell r="CH305">
            <v>0</v>
          </cell>
          <cell r="CI305">
            <v>966976</v>
          </cell>
          <cell r="CJ305">
            <v>0</v>
          </cell>
          <cell r="CK305">
            <v>38016</v>
          </cell>
          <cell r="CL305">
            <v>1004992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1004992</v>
          </cell>
          <cell r="CS305">
            <v>296</v>
          </cell>
          <cell r="CT305">
            <v>13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G305">
            <v>9</v>
          </cell>
          <cell r="DH305">
            <v>6.989858546696853</v>
          </cell>
          <cell r="DI305">
            <v>0</v>
          </cell>
        </row>
        <row r="306">
          <cell r="CA306">
            <v>297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0</v>
          </cell>
          <cell r="CI306">
            <v>0</v>
          </cell>
          <cell r="CJ306">
            <v>0</v>
          </cell>
          <cell r="CK306">
            <v>0</v>
          </cell>
          <cell r="CL306">
            <v>0</v>
          </cell>
          <cell r="CM306">
            <v>0</v>
          </cell>
          <cell r="CN306">
            <v>0</v>
          </cell>
          <cell r="CO306">
            <v>0</v>
          </cell>
          <cell r="CP306">
            <v>0</v>
          </cell>
          <cell r="CQ306">
            <v>0</v>
          </cell>
          <cell r="CS306">
            <v>297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0</v>
          </cell>
          <cell r="DA306">
            <v>0</v>
          </cell>
          <cell r="DB306">
            <v>0</v>
          </cell>
          <cell r="DC306">
            <v>0</v>
          </cell>
          <cell r="DD306">
            <v>0</v>
          </cell>
          <cell r="DE306">
            <v>0</v>
          </cell>
          <cell r="DG306">
            <v>0</v>
          </cell>
          <cell r="DH306">
            <v>0</v>
          </cell>
          <cell r="DI306">
            <v>0</v>
          </cell>
        </row>
        <row r="307">
          <cell r="CA307">
            <v>298</v>
          </cell>
          <cell r="CB307">
            <v>0</v>
          </cell>
          <cell r="CC307">
            <v>0</v>
          </cell>
          <cell r="CD307">
            <v>0</v>
          </cell>
          <cell r="CE307">
            <v>0</v>
          </cell>
          <cell r="CF307">
            <v>0</v>
          </cell>
          <cell r="CG307">
            <v>0</v>
          </cell>
          <cell r="CH307">
            <v>0</v>
          </cell>
          <cell r="CI307">
            <v>0</v>
          </cell>
          <cell r="CJ307">
            <v>0</v>
          </cell>
          <cell r="CK307">
            <v>0</v>
          </cell>
          <cell r="CL307">
            <v>0</v>
          </cell>
          <cell r="CM307">
            <v>0</v>
          </cell>
          <cell r="CN307">
            <v>0</v>
          </cell>
          <cell r="CO307">
            <v>0</v>
          </cell>
          <cell r="CP307">
            <v>0</v>
          </cell>
          <cell r="CQ307">
            <v>0</v>
          </cell>
          <cell r="CS307">
            <v>298</v>
          </cell>
          <cell r="CT307">
            <v>0</v>
          </cell>
          <cell r="CU307">
            <v>0</v>
          </cell>
          <cell r="CV307">
            <v>0</v>
          </cell>
          <cell r="CW307">
            <v>0</v>
          </cell>
          <cell r="CX307">
            <v>0</v>
          </cell>
          <cell r="CY307">
            <v>0</v>
          </cell>
          <cell r="DA307">
            <v>0</v>
          </cell>
          <cell r="DB307">
            <v>0</v>
          </cell>
          <cell r="DC307">
            <v>0</v>
          </cell>
          <cell r="DD307">
            <v>0</v>
          </cell>
          <cell r="DE307">
            <v>0</v>
          </cell>
          <cell r="DG307">
            <v>0</v>
          </cell>
          <cell r="DH307">
            <v>0</v>
          </cell>
          <cell r="DI307">
            <v>0</v>
          </cell>
        </row>
        <row r="308">
          <cell r="CA308">
            <v>299</v>
          </cell>
          <cell r="CB308">
            <v>0</v>
          </cell>
          <cell r="CC308">
            <v>0</v>
          </cell>
          <cell r="CD308">
            <v>0</v>
          </cell>
          <cell r="CE308">
            <v>0</v>
          </cell>
          <cell r="CF308">
            <v>0</v>
          </cell>
          <cell r="CG308">
            <v>0</v>
          </cell>
          <cell r="CH308">
            <v>0</v>
          </cell>
          <cell r="CI308">
            <v>0</v>
          </cell>
          <cell r="CJ308">
            <v>0</v>
          </cell>
          <cell r="CK308">
            <v>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S308">
            <v>299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DA308">
            <v>0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G308">
            <v>0</v>
          </cell>
          <cell r="DH308">
            <v>0</v>
          </cell>
          <cell r="DI308">
            <v>0</v>
          </cell>
        </row>
        <row r="309">
          <cell r="CA309">
            <v>300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>
            <v>0</v>
          </cell>
          <cell r="CK309">
            <v>0</v>
          </cell>
          <cell r="CL309">
            <v>0</v>
          </cell>
          <cell r="CM309">
            <v>0</v>
          </cell>
          <cell r="CN309">
            <v>0</v>
          </cell>
          <cell r="CO309">
            <v>0</v>
          </cell>
          <cell r="CP309">
            <v>0</v>
          </cell>
          <cell r="CQ309">
            <v>0</v>
          </cell>
          <cell r="CS309">
            <v>300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>
            <v>0</v>
          </cell>
          <cell r="DA309">
            <v>0</v>
          </cell>
          <cell r="DB309">
            <v>0</v>
          </cell>
          <cell r="DC309">
            <v>0</v>
          </cell>
          <cell r="DD309">
            <v>0</v>
          </cell>
          <cell r="DE309">
            <v>0</v>
          </cell>
          <cell r="DG309">
            <v>0</v>
          </cell>
          <cell r="DH309">
            <v>0</v>
          </cell>
          <cell r="DI309">
            <v>0</v>
          </cell>
        </row>
        <row r="310">
          <cell r="CA310">
            <v>301</v>
          </cell>
          <cell r="CB310">
            <v>77</v>
          </cell>
          <cell r="CC310">
            <v>8.2987551867219917E-3</v>
          </cell>
          <cell r="CD310">
            <v>0</v>
          </cell>
          <cell r="CE310">
            <v>0</v>
          </cell>
          <cell r="CF310">
            <v>1388136</v>
          </cell>
          <cell r="CG310">
            <v>0</v>
          </cell>
          <cell r="CH310">
            <v>0</v>
          </cell>
          <cell r="CI310">
            <v>1388136</v>
          </cell>
          <cell r="CJ310">
            <v>0</v>
          </cell>
          <cell r="CK310">
            <v>91466</v>
          </cell>
          <cell r="CL310">
            <v>1479602</v>
          </cell>
          <cell r="CM310">
            <v>0</v>
          </cell>
          <cell r="CN310">
            <v>0</v>
          </cell>
          <cell r="CO310">
            <v>0</v>
          </cell>
          <cell r="CP310">
            <v>0</v>
          </cell>
          <cell r="CQ310">
            <v>1479602</v>
          </cell>
          <cell r="CS310">
            <v>301</v>
          </cell>
          <cell r="CT310">
            <v>16</v>
          </cell>
          <cell r="CU310">
            <v>0</v>
          </cell>
          <cell r="CV310">
            <v>0</v>
          </cell>
          <cell r="CW310">
            <v>0</v>
          </cell>
          <cell r="CX310">
            <v>0</v>
          </cell>
          <cell r="CY310">
            <v>0</v>
          </cell>
          <cell r="DA310">
            <v>0</v>
          </cell>
          <cell r="DB310">
            <v>0</v>
          </cell>
          <cell r="DC310">
            <v>0</v>
          </cell>
          <cell r="DD310">
            <v>0</v>
          </cell>
          <cell r="DE310">
            <v>0</v>
          </cell>
          <cell r="DG310">
            <v>9</v>
          </cell>
          <cell r="DH310">
            <v>4.7160361557587152</v>
          </cell>
          <cell r="DI310">
            <v>0</v>
          </cell>
        </row>
        <row r="311">
          <cell r="CA311">
            <v>302</v>
          </cell>
          <cell r="CB311">
            <v>0</v>
          </cell>
          <cell r="CC311">
            <v>0</v>
          </cell>
          <cell r="CD311">
            <v>0</v>
          </cell>
          <cell r="CE311">
            <v>0</v>
          </cell>
          <cell r="CF311">
            <v>0</v>
          </cell>
          <cell r="CG311">
            <v>0</v>
          </cell>
          <cell r="CH311">
            <v>0</v>
          </cell>
          <cell r="CI311">
            <v>0</v>
          </cell>
          <cell r="CJ311">
            <v>0</v>
          </cell>
          <cell r="CK311">
            <v>0</v>
          </cell>
          <cell r="CL311">
            <v>0</v>
          </cell>
          <cell r="CM311">
            <v>0</v>
          </cell>
          <cell r="CN311">
            <v>0</v>
          </cell>
          <cell r="CO311">
            <v>0</v>
          </cell>
          <cell r="CP311">
            <v>0</v>
          </cell>
          <cell r="CQ311">
            <v>0</v>
          </cell>
          <cell r="CS311">
            <v>302</v>
          </cell>
          <cell r="CT311">
            <v>0</v>
          </cell>
          <cell r="CU311">
            <v>0</v>
          </cell>
          <cell r="CV311">
            <v>0</v>
          </cell>
          <cell r="CW311">
            <v>0</v>
          </cell>
          <cell r="CX311">
            <v>0</v>
          </cell>
          <cell r="CY311">
            <v>0</v>
          </cell>
          <cell r="DA311">
            <v>0</v>
          </cell>
          <cell r="DB311">
            <v>0</v>
          </cell>
          <cell r="DC311">
            <v>0</v>
          </cell>
          <cell r="DD311">
            <v>0</v>
          </cell>
          <cell r="DE311">
            <v>0</v>
          </cell>
          <cell r="DG311">
            <v>0</v>
          </cell>
          <cell r="DH311">
            <v>0</v>
          </cell>
          <cell r="DI311">
            <v>0</v>
          </cell>
        </row>
        <row r="312">
          <cell r="CA312">
            <v>303</v>
          </cell>
          <cell r="CB312">
            <v>0</v>
          </cell>
          <cell r="CC312">
            <v>0</v>
          </cell>
          <cell r="CD312">
            <v>0</v>
          </cell>
          <cell r="CE312">
            <v>0</v>
          </cell>
          <cell r="CF312">
            <v>0</v>
          </cell>
          <cell r="CG312">
            <v>0</v>
          </cell>
          <cell r="CH312">
            <v>0</v>
          </cell>
          <cell r="CI312">
            <v>0</v>
          </cell>
          <cell r="CJ312">
            <v>0</v>
          </cell>
          <cell r="CK312">
            <v>0</v>
          </cell>
          <cell r="CL312">
            <v>0</v>
          </cell>
          <cell r="CM312">
            <v>0</v>
          </cell>
          <cell r="CN312">
            <v>0</v>
          </cell>
          <cell r="CO312">
            <v>0</v>
          </cell>
          <cell r="CP312">
            <v>0</v>
          </cell>
          <cell r="CQ312">
            <v>0</v>
          </cell>
          <cell r="CS312">
            <v>303</v>
          </cell>
          <cell r="CT312">
            <v>0</v>
          </cell>
          <cell r="CU312">
            <v>0</v>
          </cell>
          <cell r="CV312">
            <v>0</v>
          </cell>
          <cell r="CW312">
            <v>0</v>
          </cell>
          <cell r="CX312">
            <v>0</v>
          </cell>
          <cell r="CY312">
            <v>0</v>
          </cell>
          <cell r="DA312">
            <v>0</v>
          </cell>
          <cell r="DB312">
            <v>0</v>
          </cell>
          <cell r="DC312">
            <v>0</v>
          </cell>
          <cell r="DD312">
            <v>0</v>
          </cell>
          <cell r="DE312">
            <v>0</v>
          </cell>
          <cell r="DG312">
            <v>0</v>
          </cell>
          <cell r="DH312">
            <v>0</v>
          </cell>
          <cell r="DI312">
            <v>0</v>
          </cell>
        </row>
        <row r="313">
          <cell r="CA313">
            <v>304</v>
          </cell>
          <cell r="CB313">
            <v>2</v>
          </cell>
          <cell r="CC313">
            <v>0</v>
          </cell>
          <cell r="CD313">
            <v>0</v>
          </cell>
          <cell r="CE313">
            <v>0</v>
          </cell>
          <cell r="CF313">
            <v>38464</v>
          </cell>
          <cell r="CG313">
            <v>0</v>
          </cell>
          <cell r="CH313">
            <v>0</v>
          </cell>
          <cell r="CI313">
            <v>38464</v>
          </cell>
          <cell r="CJ313">
            <v>0</v>
          </cell>
          <cell r="CK313">
            <v>2376</v>
          </cell>
          <cell r="CL313">
            <v>40840</v>
          </cell>
          <cell r="CM313">
            <v>0</v>
          </cell>
          <cell r="CN313">
            <v>0</v>
          </cell>
          <cell r="CO313">
            <v>0</v>
          </cell>
          <cell r="CP313">
            <v>0</v>
          </cell>
          <cell r="CQ313">
            <v>40840</v>
          </cell>
          <cell r="CS313">
            <v>304</v>
          </cell>
          <cell r="CT313">
            <v>1</v>
          </cell>
          <cell r="CU313">
            <v>0</v>
          </cell>
          <cell r="CV313">
            <v>0</v>
          </cell>
          <cell r="CW313">
            <v>0</v>
          </cell>
          <cell r="CX313">
            <v>0</v>
          </cell>
          <cell r="CY313">
            <v>0</v>
          </cell>
          <cell r="DA313">
            <v>0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G313">
            <v>9</v>
          </cell>
          <cell r="DH313">
            <v>0.12151158465303379</v>
          </cell>
          <cell r="DI313">
            <v>0</v>
          </cell>
        </row>
        <row r="314">
          <cell r="CA314">
            <v>305</v>
          </cell>
          <cell r="CB314">
            <v>99</v>
          </cell>
          <cell r="CC314">
            <v>2.6396562308164517E-2</v>
          </cell>
          <cell r="CD314">
            <v>0</v>
          </cell>
          <cell r="CE314">
            <v>0</v>
          </cell>
          <cell r="CF314">
            <v>1895824</v>
          </cell>
          <cell r="CG314">
            <v>0</v>
          </cell>
          <cell r="CH314">
            <v>0</v>
          </cell>
          <cell r="CI314">
            <v>1895824</v>
          </cell>
          <cell r="CJ314">
            <v>0</v>
          </cell>
          <cell r="CK314">
            <v>117581</v>
          </cell>
          <cell r="CL314">
            <v>2013405</v>
          </cell>
          <cell r="CM314">
            <v>0</v>
          </cell>
          <cell r="CN314">
            <v>0</v>
          </cell>
          <cell r="CO314">
            <v>0</v>
          </cell>
          <cell r="CP314">
            <v>0</v>
          </cell>
          <cell r="CQ314">
            <v>2013405</v>
          </cell>
          <cell r="CS314">
            <v>305</v>
          </cell>
          <cell r="CT314">
            <v>35</v>
          </cell>
          <cell r="CU314">
            <v>0</v>
          </cell>
          <cell r="CV314">
            <v>0</v>
          </cell>
          <cell r="CW314">
            <v>0</v>
          </cell>
          <cell r="CX314">
            <v>0</v>
          </cell>
          <cell r="CY314">
            <v>0</v>
          </cell>
          <cell r="DA314">
            <v>0</v>
          </cell>
          <cell r="DB314">
            <v>0</v>
          </cell>
          <cell r="DC314">
            <v>0</v>
          </cell>
          <cell r="DD314">
            <v>0</v>
          </cell>
          <cell r="DE314">
            <v>0</v>
          </cell>
          <cell r="DG314">
            <v>9</v>
          </cell>
          <cell r="DH314">
            <v>2.6969053369147402</v>
          </cell>
          <cell r="DI314">
            <v>0</v>
          </cell>
        </row>
        <row r="315">
          <cell r="CA315">
            <v>306</v>
          </cell>
          <cell r="CB315">
            <v>1</v>
          </cell>
          <cell r="CC315">
            <v>0</v>
          </cell>
          <cell r="CD315">
            <v>0</v>
          </cell>
          <cell r="CE315">
            <v>0</v>
          </cell>
          <cell r="CF315">
            <v>27176</v>
          </cell>
          <cell r="CG315">
            <v>0</v>
          </cell>
          <cell r="CH315">
            <v>0</v>
          </cell>
          <cell r="CI315">
            <v>27176</v>
          </cell>
          <cell r="CJ315">
            <v>0</v>
          </cell>
          <cell r="CK315">
            <v>1188</v>
          </cell>
          <cell r="CL315">
            <v>28364</v>
          </cell>
          <cell r="CM315">
            <v>0</v>
          </cell>
          <cell r="CN315">
            <v>0</v>
          </cell>
          <cell r="CO315">
            <v>0</v>
          </cell>
          <cell r="CP315">
            <v>0</v>
          </cell>
          <cell r="CQ315">
            <v>28364</v>
          </cell>
          <cell r="CS315">
            <v>306</v>
          </cell>
          <cell r="CT315">
            <v>1</v>
          </cell>
          <cell r="CU315">
            <v>0</v>
          </cell>
          <cell r="CV315">
            <v>0</v>
          </cell>
          <cell r="CW315">
            <v>0</v>
          </cell>
          <cell r="CX315">
            <v>0</v>
          </cell>
          <cell r="CY315">
            <v>0</v>
          </cell>
          <cell r="DA315">
            <v>0</v>
          </cell>
          <cell r="DB315">
            <v>0</v>
          </cell>
          <cell r="DC315">
            <v>0</v>
          </cell>
          <cell r="DD315">
            <v>0</v>
          </cell>
          <cell r="DE315">
            <v>0</v>
          </cell>
          <cell r="DG315">
            <v>9</v>
          </cell>
          <cell r="DH315">
            <v>0.96636801760525104</v>
          </cell>
          <cell r="DI315">
            <v>0</v>
          </cell>
        </row>
        <row r="316">
          <cell r="CA316">
            <v>307</v>
          </cell>
          <cell r="CB316">
            <v>22</v>
          </cell>
          <cell r="CC316">
            <v>3.1145717463848723E-2</v>
          </cell>
          <cell r="CD316">
            <v>0</v>
          </cell>
          <cell r="CE316">
            <v>0</v>
          </cell>
          <cell r="CF316">
            <v>402364</v>
          </cell>
          <cell r="CG316">
            <v>0</v>
          </cell>
          <cell r="CH316">
            <v>0</v>
          </cell>
          <cell r="CI316">
            <v>402364</v>
          </cell>
          <cell r="CJ316">
            <v>0</v>
          </cell>
          <cell r="CK316">
            <v>26094</v>
          </cell>
          <cell r="CL316">
            <v>428458</v>
          </cell>
          <cell r="CM316">
            <v>0</v>
          </cell>
          <cell r="CN316">
            <v>0</v>
          </cell>
          <cell r="CO316">
            <v>0</v>
          </cell>
          <cell r="CP316">
            <v>0</v>
          </cell>
          <cell r="CQ316">
            <v>428458</v>
          </cell>
          <cell r="CS316">
            <v>307</v>
          </cell>
          <cell r="CT316">
            <v>4</v>
          </cell>
          <cell r="CU316">
            <v>0</v>
          </cell>
          <cell r="CV316">
            <v>0</v>
          </cell>
          <cell r="CW316">
            <v>0</v>
          </cell>
          <cell r="CX316">
            <v>0</v>
          </cell>
          <cell r="CY316">
            <v>0</v>
          </cell>
          <cell r="DA316">
            <v>0</v>
          </cell>
          <cell r="DB316">
            <v>0</v>
          </cell>
          <cell r="DC316">
            <v>0</v>
          </cell>
          <cell r="DD316">
            <v>0</v>
          </cell>
          <cell r="DE316">
            <v>0</v>
          </cell>
          <cell r="DG316">
            <v>9</v>
          </cell>
          <cell r="DH316">
            <v>0.58105458871762861</v>
          </cell>
          <cell r="DI316">
            <v>0</v>
          </cell>
        </row>
        <row r="317">
          <cell r="CA317">
            <v>308</v>
          </cell>
          <cell r="CB317">
            <v>9</v>
          </cell>
          <cell r="CC317">
            <v>0</v>
          </cell>
          <cell r="CD317">
            <v>0</v>
          </cell>
          <cell r="CE317">
            <v>0</v>
          </cell>
          <cell r="CF317">
            <v>233261</v>
          </cell>
          <cell r="CG317">
            <v>0</v>
          </cell>
          <cell r="CH317">
            <v>0</v>
          </cell>
          <cell r="CI317">
            <v>233261</v>
          </cell>
          <cell r="CJ317">
            <v>0</v>
          </cell>
          <cell r="CK317">
            <v>10692</v>
          </cell>
          <cell r="CL317">
            <v>243953</v>
          </cell>
          <cell r="CM317">
            <v>0</v>
          </cell>
          <cell r="CN317">
            <v>0</v>
          </cell>
          <cell r="CO317">
            <v>0</v>
          </cell>
          <cell r="CP317">
            <v>0</v>
          </cell>
          <cell r="CQ317">
            <v>243953</v>
          </cell>
          <cell r="CS317">
            <v>308</v>
          </cell>
          <cell r="CT317">
            <v>1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0</v>
          </cell>
          <cell r="DA317">
            <v>0</v>
          </cell>
          <cell r="DB317">
            <v>0</v>
          </cell>
          <cell r="DC317">
            <v>0</v>
          </cell>
          <cell r="DD317">
            <v>0</v>
          </cell>
          <cell r="DE317">
            <v>0</v>
          </cell>
          <cell r="DG317">
            <v>9</v>
          </cell>
          <cell r="DH317">
            <v>0.14629324612361622</v>
          </cell>
          <cell r="DI317">
            <v>0</v>
          </cell>
        </row>
        <row r="318">
          <cell r="CA318">
            <v>309</v>
          </cell>
          <cell r="CB318">
            <v>2</v>
          </cell>
          <cell r="CC318">
            <v>0</v>
          </cell>
          <cell r="CD318">
            <v>0</v>
          </cell>
          <cell r="CE318">
            <v>0</v>
          </cell>
          <cell r="CF318">
            <v>28611</v>
          </cell>
          <cell r="CG318">
            <v>0</v>
          </cell>
          <cell r="CH318">
            <v>0</v>
          </cell>
          <cell r="CI318">
            <v>28611</v>
          </cell>
          <cell r="CJ318">
            <v>0</v>
          </cell>
          <cell r="CK318">
            <v>2376</v>
          </cell>
          <cell r="CL318">
            <v>30987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30987</v>
          </cell>
          <cell r="CS318">
            <v>309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G318">
            <v>9</v>
          </cell>
          <cell r="DH318">
            <v>0.13462619527155309</v>
          </cell>
          <cell r="DI318">
            <v>0</v>
          </cell>
        </row>
        <row r="319">
          <cell r="CA319">
            <v>310</v>
          </cell>
          <cell r="CB319">
            <v>156</v>
          </cell>
          <cell r="CC319">
            <v>0.82352941176470629</v>
          </cell>
          <cell r="CD319">
            <v>0</v>
          </cell>
          <cell r="CE319">
            <v>0</v>
          </cell>
          <cell r="CF319">
            <v>3217074</v>
          </cell>
          <cell r="CG319">
            <v>0</v>
          </cell>
          <cell r="CH319">
            <v>0</v>
          </cell>
          <cell r="CI319">
            <v>3217074</v>
          </cell>
          <cell r="CJ319">
            <v>0</v>
          </cell>
          <cell r="CK319">
            <v>184362</v>
          </cell>
          <cell r="CL319">
            <v>3401436</v>
          </cell>
          <cell r="CM319">
            <v>0</v>
          </cell>
          <cell r="CN319">
            <v>0</v>
          </cell>
          <cell r="CO319">
            <v>0</v>
          </cell>
          <cell r="CP319">
            <v>0</v>
          </cell>
          <cell r="CQ319">
            <v>3401436</v>
          </cell>
          <cell r="CS319">
            <v>310</v>
          </cell>
          <cell r="CT319">
            <v>27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0</v>
          </cell>
          <cell r="DA319">
            <v>0</v>
          </cell>
          <cell r="DB319">
            <v>0</v>
          </cell>
          <cell r="DC319">
            <v>0</v>
          </cell>
          <cell r="DD319">
            <v>0</v>
          </cell>
          <cell r="DE319">
            <v>0</v>
          </cell>
          <cell r="DG319">
            <v>9</v>
          </cell>
          <cell r="DH319">
            <v>6.6913470232448686</v>
          </cell>
          <cell r="DI319">
            <v>0</v>
          </cell>
        </row>
        <row r="320">
          <cell r="CA320">
            <v>311</v>
          </cell>
          <cell r="CB320">
            <v>0</v>
          </cell>
          <cell r="CC320">
            <v>0</v>
          </cell>
          <cell r="CD320">
            <v>0</v>
          </cell>
          <cell r="CE320">
            <v>0</v>
          </cell>
          <cell r="CF320">
            <v>0</v>
          </cell>
          <cell r="CG320">
            <v>0</v>
          </cell>
          <cell r="CH320">
            <v>0</v>
          </cell>
          <cell r="CI320">
            <v>0</v>
          </cell>
          <cell r="CJ320">
            <v>0</v>
          </cell>
          <cell r="CK320">
            <v>0</v>
          </cell>
          <cell r="CL320">
            <v>0</v>
          </cell>
          <cell r="CM320">
            <v>0</v>
          </cell>
          <cell r="CN320">
            <v>0</v>
          </cell>
          <cell r="CO320">
            <v>0</v>
          </cell>
          <cell r="CP320">
            <v>0</v>
          </cell>
          <cell r="CQ320">
            <v>0</v>
          </cell>
          <cell r="CS320">
            <v>311</v>
          </cell>
          <cell r="CT320">
            <v>0</v>
          </cell>
          <cell r="CU320">
            <v>0</v>
          </cell>
          <cell r="CV320">
            <v>0</v>
          </cell>
          <cell r="CW320">
            <v>0</v>
          </cell>
          <cell r="CX320">
            <v>0</v>
          </cell>
          <cell r="CY320">
            <v>0</v>
          </cell>
          <cell r="DA320">
            <v>0</v>
          </cell>
          <cell r="DB320">
            <v>0</v>
          </cell>
          <cell r="DC320">
            <v>0</v>
          </cell>
          <cell r="DD320">
            <v>0</v>
          </cell>
          <cell r="DE320">
            <v>0</v>
          </cell>
          <cell r="DG320">
            <v>0</v>
          </cell>
          <cell r="DH320">
            <v>0</v>
          </cell>
          <cell r="DI320">
            <v>0</v>
          </cell>
        </row>
        <row r="321">
          <cell r="CA321">
            <v>312</v>
          </cell>
          <cell r="CB321">
            <v>6</v>
          </cell>
          <cell r="CC321">
            <v>0</v>
          </cell>
          <cell r="CD321">
            <v>0</v>
          </cell>
          <cell r="CE321">
            <v>1.3549360891841533</v>
          </cell>
          <cell r="CF321">
            <v>185387</v>
          </cell>
          <cell r="CG321">
            <v>41864.589460930431</v>
          </cell>
          <cell r="CH321">
            <v>0</v>
          </cell>
          <cell r="CI321">
            <v>143522.41053906956</v>
          </cell>
          <cell r="CJ321">
            <v>0</v>
          </cell>
          <cell r="CK321">
            <v>5520</v>
          </cell>
          <cell r="CL321">
            <v>149042.41053906956</v>
          </cell>
          <cell r="CM321">
            <v>41864.589460930431</v>
          </cell>
          <cell r="CN321">
            <v>0</v>
          </cell>
          <cell r="CO321">
            <v>1608</v>
          </cell>
          <cell r="CP321">
            <v>43472.589460930431</v>
          </cell>
          <cell r="CQ321">
            <v>192515</v>
          </cell>
          <cell r="CS321">
            <v>312</v>
          </cell>
          <cell r="CT321">
            <v>2</v>
          </cell>
          <cell r="CU321">
            <v>1.3549360891841533</v>
          </cell>
          <cell r="CV321">
            <v>41864.589460930431</v>
          </cell>
          <cell r="CW321">
            <v>0</v>
          </cell>
          <cell r="CX321">
            <v>1608</v>
          </cell>
          <cell r="CY321">
            <v>43472.589460930431</v>
          </cell>
          <cell r="DA321">
            <v>0</v>
          </cell>
          <cell r="DB321">
            <v>0</v>
          </cell>
          <cell r="DC321">
            <v>0</v>
          </cell>
          <cell r="DD321">
            <v>0</v>
          </cell>
          <cell r="DE321">
            <v>0</v>
          </cell>
          <cell r="DG321">
            <v>9</v>
          </cell>
          <cell r="DH321">
            <v>11.625243707468295</v>
          </cell>
          <cell r="DI321">
            <v>1</v>
          </cell>
        </row>
        <row r="322">
          <cell r="CA322">
            <v>313</v>
          </cell>
          <cell r="CB322">
            <v>0</v>
          </cell>
          <cell r="CC322">
            <v>0</v>
          </cell>
          <cell r="CD322">
            <v>0</v>
          </cell>
          <cell r="CE322">
            <v>0</v>
          </cell>
          <cell r="CF322">
            <v>0</v>
          </cell>
          <cell r="CG322">
            <v>0</v>
          </cell>
          <cell r="CH322">
            <v>0</v>
          </cell>
          <cell r="CI322">
            <v>0</v>
          </cell>
          <cell r="CJ322">
            <v>0</v>
          </cell>
          <cell r="CK322">
            <v>0</v>
          </cell>
          <cell r="CL322">
            <v>0</v>
          </cell>
          <cell r="CM322">
            <v>0</v>
          </cell>
          <cell r="CN322">
            <v>0</v>
          </cell>
          <cell r="CO322">
            <v>0</v>
          </cell>
          <cell r="CP322">
            <v>0</v>
          </cell>
          <cell r="CQ322">
            <v>0</v>
          </cell>
          <cell r="CS322">
            <v>313</v>
          </cell>
          <cell r="CT322">
            <v>0</v>
          </cell>
          <cell r="CU322">
            <v>0</v>
          </cell>
          <cell r="CV322">
            <v>0</v>
          </cell>
          <cell r="CW322">
            <v>0</v>
          </cell>
          <cell r="CX322">
            <v>0</v>
          </cell>
          <cell r="CY322">
            <v>0</v>
          </cell>
          <cell r="DA322">
            <v>0</v>
          </cell>
          <cell r="DB322">
            <v>0</v>
          </cell>
          <cell r="DC322">
            <v>0</v>
          </cell>
          <cell r="DD322">
            <v>0</v>
          </cell>
          <cell r="DE322">
            <v>0</v>
          </cell>
          <cell r="DG322">
            <v>0</v>
          </cell>
          <cell r="DH322">
            <v>0</v>
          </cell>
          <cell r="DI322">
            <v>0</v>
          </cell>
        </row>
        <row r="323">
          <cell r="CA323">
            <v>314</v>
          </cell>
          <cell r="CB323">
            <v>4</v>
          </cell>
          <cell r="CC323">
            <v>0</v>
          </cell>
          <cell r="CD323">
            <v>0</v>
          </cell>
          <cell r="CE323">
            <v>0</v>
          </cell>
          <cell r="CF323">
            <v>99320</v>
          </cell>
          <cell r="CG323">
            <v>0</v>
          </cell>
          <cell r="CH323">
            <v>0</v>
          </cell>
          <cell r="CI323">
            <v>99320</v>
          </cell>
          <cell r="CJ323">
            <v>0</v>
          </cell>
          <cell r="CK323">
            <v>4752</v>
          </cell>
          <cell r="CL323">
            <v>104072</v>
          </cell>
          <cell r="CM323">
            <v>0</v>
          </cell>
          <cell r="CN323">
            <v>0</v>
          </cell>
          <cell r="CO323">
            <v>0</v>
          </cell>
          <cell r="CP323">
            <v>0</v>
          </cell>
          <cell r="CQ323">
            <v>104072</v>
          </cell>
          <cell r="CS323">
            <v>314</v>
          </cell>
          <cell r="CT323">
            <v>0</v>
          </cell>
          <cell r="CU323">
            <v>0</v>
          </cell>
          <cell r="CV323">
            <v>0</v>
          </cell>
          <cell r="CW323">
            <v>0</v>
          </cell>
          <cell r="CX323">
            <v>0</v>
          </cell>
          <cell r="CY323">
            <v>0</v>
          </cell>
          <cell r="DA323">
            <v>0</v>
          </cell>
          <cell r="DB323">
            <v>0</v>
          </cell>
          <cell r="DC323">
            <v>0</v>
          </cell>
          <cell r="DD323">
            <v>0</v>
          </cell>
          <cell r="DE323">
            <v>0</v>
          </cell>
          <cell r="DG323">
            <v>9</v>
          </cell>
          <cell r="DH323">
            <v>0.13902016984383284</v>
          </cell>
          <cell r="DI323">
            <v>0</v>
          </cell>
        </row>
        <row r="324">
          <cell r="CA324">
            <v>315</v>
          </cell>
          <cell r="CB324">
            <v>0</v>
          </cell>
          <cell r="CC324">
            <v>0</v>
          </cell>
          <cell r="CD324">
            <v>0</v>
          </cell>
          <cell r="CE324">
            <v>0</v>
          </cell>
          <cell r="CF324">
            <v>0</v>
          </cell>
          <cell r="CG324">
            <v>0</v>
          </cell>
          <cell r="CH324">
            <v>0</v>
          </cell>
          <cell r="CI324">
            <v>0</v>
          </cell>
          <cell r="CJ324">
            <v>0</v>
          </cell>
          <cell r="CK324">
            <v>0</v>
          </cell>
          <cell r="CL324">
            <v>0</v>
          </cell>
          <cell r="CM324">
            <v>0</v>
          </cell>
          <cell r="CN324">
            <v>0</v>
          </cell>
          <cell r="CO324">
            <v>0</v>
          </cell>
          <cell r="CP324">
            <v>0</v>
          </cell>
          <cell r="CQ324">
            <v>0</v>
          </cell>
          <cell r="CS324">
            <v>315</v>
          </cell>
          <cell r="CT324">
            <v>0</v>
          </cell>
          <cell r="CU324">
            <v>0</v>
          </cell>
          <cell r="CV324">
            <v>0</v>
          </cell>
          <cell r="CW324">
            <v>0</v>
          </cell>
          <cell r="CX324">
            <v>0</v>
          </cell>
          <cell r="CY324">
            <v>0</v>
          </cell>
          <cell r="DA324">
            <v>0</v>
          </cell>
          <cell r="DB324">
            <v>0</v>
          </cell>
          <cell r="DC324">
            <v>0</v>
          </cell>
          <cell r="DD324">
            <v>0</v>
          </cell>
          <cell r="DE324">
            <v>0</v>
          </cell>
          <cell r="DG324">
            <v>0</v>
          </cell>
          <cell r="DH324">
            <v>0</v>
          </cell>
          <cell r="DI324">
            <v>0</v>
          </cell>
        </row>
        <row r="325">
          <cell r="CA325">
            <v>316</v>
          </cell>
          <cell r="CB325">
            <v>36</v>
          </cell>
          <cell r="CC325">
            <v>0</v>
          </cell>
          <cell r="CD325">
            <v>0</v>
          </cell>
          <cell r="CE325">
            <v>0</v>
          </cell>
          <cell r="CF325">
            <v>679033</v>
          </cell>
          <cell r="CG325">
            <v>0</v>
          </cell>
          <cell r="CH325">
            <v>0</v>
          </cell>
          <cell r="CI325">
            <v>679033</v>
          </cell>
          <cell r="CJ325">
            <v>0</v>
          </cell>
          <cell r="CK325">
            <v>42768</v>
          </cell>
          <cell r="CL325">
            <v>721801</v>
          </cell>
          <cell r="CM325">
            <v>0</v>
          </cell>
          <cell r="CN325">
            <v>0</v>
          </cell>
          <cell r="CO325">
            <v>0</v>
          </cell>
          <cell r="CP325">
            <v>0</v>
          </cell>
          <cell r="CQ325">
            <v>721801</v>
          </cell>
          <cell r="CS325">
            <v>316</v>
          </cell>
          <cell r="CT325">
            <v>16</v>
          </cell>
          <cell r="CU325">
            <v>0</v>
          </cell>
          <cell r="CV325">
            <v>0</v>
          </cell>
          <cell r="CW325">
            <v>0</v>
          </cell>
          <cell r="CX325">
            <v>0</v>
          </cell>
          <cell r="CY325">
            <v>0</v>
          </cell>
          <cell r="DA325">
            <v>0</v>
          </cell>
          <cell r="DB325">
            <v>0</v>
          </cell>
          <cell r="DC325">
            <v>0</v>
          </cell>
          <cell r="DD325">
            <v>0</v>
          </cell>
          <cell r="DE325">
            <v>0</v>
          </cell>
          <cell r="DG325">
            <v>18</v>
          </cell>
          <cell r="DH325">
            <v>1.8421716541545248</v>
          </cell>
          <cell r="DI325">
            <v>0</v>
          </cell>
        </row>
        <row r="326">
          <cell r="CA326">
            <v>317</v>
          </cell>
          <cell r="CB326">
            <v>0</v>
          </cell>
          <cell r="CC326">
            <v>0</v>
          </cell>
          <cell r="CD326">
            <v>0</v>
          </cell>
          <cell r="CE326">
            <v>0</v>
          </cell>
          <cell r="CF326">
            <v>0</v>
          </cell>
          <cell r="CG326">
            <v>0</v>
          </cell>
          <cell r="CH326">
            <v>0</v>
          </cell>
          <cell r="CI326">
            <v>0</v>
          </cell>
          <cell r="CJ326">
            <v>0</v>
          </cell>
          <cell r="CK326">
            <v>0</v>
          </cell>
          <cell r="CL326">
            <v>0</v>
          </cell>
          <cell r="CM326">
            <v>0</v>
          </cell>
          <cell r="CN326">
            <v>0</v>
          </cell>
          <cell r="CO326">
            <v>0</v>
          </cell>
          <cell r="CP326">
            <v>0</v>
          </cell>
          <cell r="CQ326">
            <v>0</v>
          </cell>
          <cell r="CS326">
            <v>317</v>
          </cell>
          <cell r="CT326">
            <v>0</v>
          </cell>
          <cell r="CU326">
            <v>0</v>
          </cell>
          <cell r="CV326">
            <v>0</v>
          </cell>
          <cell r="CW326">
            <v>0</v>
          </cell>
          <cell r="CX326">
            <v>0</v>
          </cell>
          <cell r="CY326">
            <v>0</v>
          </cell>
          <cell r="DA326">
            <v>0</v>
          </cell>
          <cell r="DB326">
            <v>0</v>
          </cell>
          <cell r="DC326">
            <v>0</v>
          </cell>
          <cell r="DD326">
            <v>0</v>
          </cell>
          <cell r="DE326">
            <v>0</v>
          </cell>
          <cell r="DG326">
            <v>0</v>
          </cell>
          <cell r="DH326">
            <v>0</v>
          </cell>
          <cell r="DI326">
            <v>0</v>
          </cell>
        </row>
        <row r="327">
          <cell r="CA327">
            <v>318</v>
          </cell>
          <cell r="CB327">
            <v>0</v>
          </cell>
          <cell r="CC327">
            <v>0</v>
          </cell>
          <cell r="CD327">
            <v>0</v>
          </cell>
          <cell r="CE327">
            <v>0</v>
          </cell>
          <cell r="CF327">
            <v>0</v>
          </cell>
          <cell r="CG327">
            <v>0</v>
          </cell>
          <cell r="CH327">
            <v>0</v>
          </cell>
          <cell r="CI327">
            <v>0</v>
          </cell>
          <cell r="CJ327">
            <v>0</v>
          </cell>
          <cell r="CK327">
            <v>0</v>
          </cell>
          <cell r="CL327">
            <v>0</v>
          </cell>
          <cell r="CM327">
            <v>0</v>
          </cell>
          <cell r="CN327">
            <v>0</v>
          </cell>
          <cell r="CO327">
            <v>0</v>
          </cell>
          <cell r="CP327">
            <v>0</v>
          </cell>
          <cell r="CQ327">
            <v>0</v>
          </cell>
          <cell r="CS327">
            <v>318</v>
          </cell>
          <cell r="CT327">
            <v>0</v>
          </cell>
          <cell r="CU327">
            <v>0</v>
          </cell>
          <cell r="CV327">
            <v>0</v>
          </cell>
          <cell r="CW327">
            <v>0</v>
          </cell>
          <cell r="CX327">
            <v>0</v>
          </cell>
          <cell r="CY327">
            <v>0</v>
          </cell>
          <cell r="DA327">
            <v>0</v>
          </cell>
          <cell r="DB327">
            <v>0</v>
          </cell>
          <cell r="DC327">
            <v>0</v>
          </cell>
          <cell r="DD327">
            <v>0</v>
          </cell>
          <cell r="DE327">
            <v>0</v>
          </cell>
          <cell r="DG327">
            <v>0</v>
          </cell>
          <cell r="DH327">
            <v>0</v>
          </cell>
          <cell r="DI327">
            <v>0</v>
          </cell>
        </row>
        <row r="328">
          <cell r="CA328">
            <v>319</v>
          </cell>
          <cell r="CB328">
            <v>0</v>
          </cell>
          <cell r="CC328">
            <v>0</v>
          </cell>
          <cell r="CD328">
            <v>0</v>
          </cell>
          <cell r="CE328">
            <v>0</v>
          </cell>
          <cell r="CF328">
            <v>0</v>
          </cell>
          <cell r="CG328">
            <v>0</v>
          </cell>
          <cell r="CH328">
            <v>0</v>
          </cell>
          <cell r="CI328">
            <v>0</v>
          </cell>
          <cell r="CJ328">
            <v>0</v>
          </cell>
          <cell r="CK328">
            <v>0</v>
          </cell>
          <cell r="CL328">
            <v>0</v>
          </cell>
          <cell r="CM328">
            <v>0</v>
          </cell>
          <cell r="CN328">
            <v>0</v>
          </cell>
          <cell r="CO328">
            <v>0</v>
          </cell>
          <cell r="CP328">
            <v>0</v>
          </cell>
          <cell r="CQ328">
            <v>0</v>
          </cell>
          <cell r="CS328">
            <v>319</v>
          </cell>
          <cell r="CT328">
            <v>0</v>
          </cell>
          <cell r="CU328">
            <v>0</v>
          </cell>
          <cell r="CV328">
            <v>0</v>
          </cell>
          <cell r="CW328">
            <v>0</v>
          </cell>
          <cell r="CX328">
            <v>0</v>
          </cell>
          <cell r="CY328">
            <v>0</v>
          </cell>
          <cell r="DA328">
            <v>0</v>
          </cell>
          <cell r="DB328">
            <v>0</v>
          </cell>
          <cell r="DC328">
            <v>0</v>
          </cell>
          <cell r="DD328">
            <v>0</v>
          </cell>
          <cell r="DE328">
            <v>0</v>
          </cell>
          <cell r="DG328">
            <v>0</v>
          </cell>
          <cell r="DH328">
            <v>0</v>
          </cell>
          <cell r="DI328">
            <v>0</v>
          </cell>
        </row>
        <row r="329">
          <cell r="CA329">
            <v>320</v>
          </cell>
          <cell r="CB329">
            <v>0</v>
          </cell>
          <cell r="CC329">
            <v>0</v>
          </cell>
          <cell r="CD329">
            <v>0</v>
          </cell>
          <cell r="CE329">
            <v>0</v>
          </cell>
          <cell r="CF329">
            <v>0</v>
          </cell>
          <cell r="CG329">
            <v>0</v>
          </cell>
          <cell r="CH329">
            <v>0</v>
          </cell>
          <cell r="CI329">
            <v>0</v>
          </cell>
          <cell r="CJ329">
            <v>0</v>
          </cell>
          <cell r="CK329">
            <v>0</v>
          </cell>
          <cell r="CL329">
            <v>0</v>
          </cell>
          <cell r="CM329">
            <v>0</v>
          </cell>
          <cell r="CN329">
            <v>0</v>
          </cell>
          <cell r="CO329">
            <v>0</v>
          </cell>
          <cell r="CP329">
            <v>0</v>
          </cell>
          <cell r="CQ329">
            <v>0</v>
          </cell>
          <cell r="CS329">
            <v>320</v>
          </cell>
          <cell r="CT329">
            <v>0</v>
          </cell>
          <cell r="CU329">
            <v>0</v>
          </cell>
          <cell r="CV329">
            <v>0</v>
          </cell>
          <cell r="CW329">
            <v>0</v>
          </cell>
          <cell r="CX329">
            <v>0</v>
          </cell>
          <cell r="CY329">
            <v>0</v>
          </cell>
          <cell r="DA329">
            <v>0</v>
          </cell>
          <cell r="DB329">
            <v>0</v>
          </cell>
          <cell r="DC329">
            <v>0</v>
          </cell>
          <cell r="DD329">
            <v>0</v>
          </cell>
          <cell r="DE329">
            <v>0</v>
          </cell>
          <cell r="DG329">
            <v>0</v>
          </cell>
          <cell r="DH329">
            <v>0</v>
          </cell>
          <cell r="DI329">
            <v>0</v>
          </cell>
        </row>
        <row r="330">
          <cell r="CA330">
            <v>321</v>
          </cell>
          <cell r="CB330">
            <v>4</v>
          </cell>
          <cell r="CC330">
            <v>0</v>
          </cell>
          <cell r="CD330">
            <v>0</v>
          </cell>
          <cell r="CE330">
            <v>0</v>
          </cell>
          <cell r="CF330">
            <v>78921</v>
          </cell>
          <cell r="CG330">
            <v>0</v>
          </cell>
          <cell r="CH330">
            <v>0</v>
          </cell>
          <cell r="CI330">
            <v>78921</v>
          </cell>
          <cell r="CJ330">
            <v>0</v>
          </cell>
          <cell r="CK330">
            <v>4752</v>
          </cell>
          <cell r="CL330">
            <v>83673</v>
          </cell>
          <cell r="CM330">
            <v>0</v>
          </cell>
          <cell r="CN330">
            <v>0</v>
          </cell>
          <cell r="CO330">
            <v>0</v>
          </cell>
          <cell r="CP330">
            <v>0</v>
          </cell>
          <cell r="CQ330">
            <v>83673</v>
          </cell>
          <cell r="CS330">
            <v>321</v>
          </cell>
          <cell r="CT330">
            <v>2</v>
          </cell>
          <cell r="CU330">
            <v>0</v>
          </cell>
          <cell r="CV330">
            <v>0</v>
          </cell>
          <cell r="CW330">
            <v>0</v>
          </cell>
          <cell r="CX330">
            <v>0</v>
          </cell>
          <cell r="CY330">
            <v>0</v>
          </cell>
          <cell r="DA330">
            <v>0</v>
          </cell>
          <cell r="DB330">
            <v>0</v>
          </cell>
          <cell r="DC330">
            <v>0</v>
          </cell>
          <cell r="DD330">
            <v>0</v>
          </cell>
          <cell r="DE330">
            <v>0</v>
          </cell>
          <cell r="DG330">
            <v>9</v>
          </cell>
          <cell r="DH330">
            <v>9.8493194941411774E-2</v>
          </cell>
          <cell r="DI330">
            <v>0</v>
          </cell>
        </row>
        <row r="331">
          <cell r="CA331">
            <v>322</v>
          </cell>
          <cell r="CB331">
            <v>7</v>
          </cell>
          <cell r="CC331">
            <v>0</v>
          </cell>
          <cell r="CD331">
            <v>0</v>
          </cell>
          <cell r="CE331">
            <v>0</v>
          </cell>
          <cell r="CF331">
            <v>160855</v>
          </cell>
          <cell r="CG331">
            <v>0</v>
          </cell>
          <cell r="CH331">
            <v>0</v>
          </cell>
          <cell r="CI331">
            <v>160855</v>
          </cell>
          <cell r="CJ331">
            <v>0</v>
          </cell>
          <cell r="CK331">
            <v>8316</v>
          </cell>
          <cell r="CL331">
            <v>169171</v>
          </cell>
          <cell r="CM331">
            <v>0</v>
          </cell>
          <cell r="CN331">
            <v>0</v>
          </cell>
          <cell r="CO331">
            <v>0</v>
          </cell>
          <cell r="CP331">
            <v>0</v>
          </cell>
          <cell r="CQ331">
            <v>169171</v>
          </cell>
          <cell r="CS331">
            <v>322</v>
          </cell>
          <cell r="CT331">
            <v>2</v>
          </cell>
          <cell r="CU331">
            <v>0</v>
          </cell>
          <cell r="CV331">
            <v>0</v>
          </cell>
          <cell r="CW331">
            <v>0</v>
          </cell>
          <cell r="CX331">
            <v>0</v>
          </cell>
          <cell r="CY331">
            <v>0</v>
          </cell>
          <cell r="DA331">
            <v>0</v>
          </cell>
          <cell r="DB331">
            <v>0</v>
          </cell>
          <cell r="DC331">
            <v>0</v>
          </cell>
          <cell r="DD331">
            <v>0</v>
          </cell>
          <cell r="DE331">
            <v>0</v>
          </cell>
          <cell r="DG331">
            <v>9</v>
          </cell>
          <cell r="DH331">
            <v>0.90991503207382118</v>
          </cell>
          <cell r="DI331">
            <v>0</v>
          </cell>
        </row>
        <row r="332">
          <cell r="CA332">
            <v>323</v>
          </cell>
          <cell r="CB332">
            <v>7</v>
          </cell>
          <cell r="CC332">
            <v>1.9607843137254902E-2</v>
          </cell>
          <cell r="CD332">
            <v>0</v>
          </cell>
          <cell r="CE332">
            <v>0</v>
          </cell>
          <cell r="CF332">
            <v>118502</v>
          </cell>
          <cell r="CG332">
            <v>0</v>
          </cell>
          <cell r="CH332">
            <v>0</v>
          </cell>
          <cell r="CI332">
            <v>118502</v>
          </cell>
          <cell r="CJ332">
            <v>0</v>
          </cell>
          <cell r="CK332">
            <v>8293</v>
          </cell>
          <cell r="CL332">
            <v>126795</v>
          </cell>
          <cell r="CM332">
            <v>0</v>
          </cell>
          <cell r="CN332">
            <v>0</v>
          </cell>
          <cell r="CO332">
            <v>0</v>
          </cell>
          <cell r="CP332">
            <v>0</v>
          </cell>
          <cell r="CQ332">
            <v>126795</v>
          </cell>
          <cell r="CS332">
            <v>323</v>
          </cell>
          <cell r="CT332">
            <v>2</v>
          </cell>
          <cell r="CU332">
            <v>0</v>
          </cell>
          <cell r="CV332">
            <v>0</v>
          </cell>
          <cell r="CW332">
            <v>0</v>
          </cell>
          <cell r="CX332">
            <v>0</v>
          </cell>
          <cell r="CY332">
            <v>0</v>
          </cell>
          <cell r="DA332">
            <v>0</v>
          </cell>
          <cell r="DB332">
            <v>0</v>
          </cell>
          <cell r="DC332">
            <v>0</v>
          </cell>
          <cell r="DD332">
            <v>0</v>
          </cell>
          <cell r="DE332">
            <v>0</v>
          </cell>
          <cell r="DG332">
            <v>9</v>
          </cell>
          <cell r="DH332">
            <v>0.5220504298951506</v>
          </cell>
          <cell r="DI332">
            <v>0</v>
          </cell>
        </row>
        <row r="333">
          <cell r="CA333">
            <v>324</v>
          </cell>
          <cell r="CB333">
            <v>0</v>
          </cell>
          <cell r="CC333">
            <v>0</v>
          </cell>
          <cell r="CD333">
            <v>0</v>
          </cell>
          <cell r="CE333">
            <v>0</v>
          </cell>
          <cell r="CF333">
            <v>0</v>
          </cell>
          <cell r="CG333">
            <v>0</v>
          </cell>
          <cell r="CH333">
            <v>0</v>
          </cell>
          <cell r="CI333">
            <v>0</v>
          </cell>
          <cell r="CJ333">
            <v>0</v>
          </cell>
          <cell r="CK333">
            <v>0</v>
          </cell>
          <cell r="CL333">
            <v>0</v>
          </cell>
          <cell r="CM333">
            <v>0</v>
          </cell>
          <cell r="CN333">
            <v>0</v>
          </cell>
          <cell r="CO333">
            <v>0</v>
          </cell>
          <cell r="CP333">
            <v>0</v>
          </cell>
          <cell r="CQ333">
            <v>0</v>
          </cell>
          <cell r="CS333">
            <v>324</v>
          </cell>
          <cell r="CT333">
            <v>0</v>
          </cell>
          <cell r="CU333">
            <v>0</v>
          </cell>
          <cell r="CV333">
            <v>0</v>
          </cell>
          <cell r="CW333">
            <v>0</v>
          </cell>
          <cell r="CX333">
            <v>0</v>
          </cell>
          <cell r="CY333">
            <v>0</v>
          </cell>
          <cell r="DA333">
            <v>0</v>
          </cell>
          <cell r="DB333">
            <v>0</v>
          </cell>
          <cell r="DC333">
            <v>0</v>
          </cell>
          <cell r="DD333">
            <v>0</v>
          </cell>
          <cell r="DE333">
            <v>0</v>
          </cell>
          <cell r="DG333">
            <v>0</v>
          </cell>
          <cell r="DH333">
            <v>0</v>
          </cell>
          <cell r="DI333">
            <v>0</v>
          </cell>
        </row>
        <row r="334">
          <cell r="CA334">
            <v>325</v>
          </cell>
          <cell r="CB334">
            <v>68</v>
          </cell>
          <cell r="CC334">
            <v>3.9011703511053317E-3</v>
          </cell>
          <cell r="CD334">
            <v>0</v>
          </cell>
          <cell r="CE334">
            <v>0</v>
          </cell>
          <cell r="CF334">
            <v>1097115</v>
          </cell>
          <cell r="CG334">
            <v>0</v>
          </cell>
          <cell r="CH334">
            <v>0</v>
          </cell>
          <cell r="CI334">
            <v>1097115</v>
          </cell>
          <cell r="CJ334">
            <v>0</v>
          </cell>
          <cell r="CK334">
            <v>80779</v>
          </cell>
          <cell r="CL334">
            <v>1177894</v>
          </cell>
          <cell r="CM334">
            <v>0</v>
          </cell>
          <cell r="CN334">
            <v>0</v>
          </cell>
          <cell r="CO334">
            <v>0</v>
          </cell>
          <cell r="CP334">
            <v>0</v>
          </cell>
          <cell r="CQ334">
            <v>1177894</v>
          </cell>
          <cell r="CS334">
            <v>325</v>
          </cell>
          <cell r="CT334">
            <v>14</v>
          </cell>
          <cell r="CU334">
            <v>0</v>
          </cell>
          <cell r="CV334">
            <v>0</v>
          </cell>
          <cell r="CW334">
            <v>0</v>
          </cell>
          <cell r="CX334">
            <v>0</v>
          </cell>
          <cell r="CY334">
            <v>0</v>
          </cell>
          <cell r="DA334">
            <v>0</v>
          </cell>
          <cell r="DB334">
            <v>0</v>
          </cell>
          <cell r="DC334">
            <v>0</v>
          </cell>
          <cell r="DD334">
            <v>0</v>
          </cell>
          <cell r="DE334">
            <v>0</v>
          </cell>
          <cell r="DG334">
            <v>9</v>
          </cell>
          <cell r="DH334">
            <v>1.2613128442246473</v>
          </cell>
          <cell r="DI334">
            <v>0</v>
          </cell>
        </row>
        <row r="335">
          <cell r="CA335">
            <v>326</v>
          </cell>
          <cell r="CB335">
            <v>11</v>
          </cell>
          <cell r="CC335">
            <v>0</v>
          </cell>
          <cell r="CD335">
            <v>0</v>
          </cell>
          <cell r="CE335">
            <v>0</v>
          </cell>
          <cell r="CF335">
            <v>184835</v>
          </cell>
          <cell r="CG335">
            <v>0</v>
          </cell>
          <cell r="CH335">
            <v>0</v>
          </cell>
          <cell r="CI335">
            <v>184835</v>
          </cell>
          <cell r="CJ335">
            <v>0</v>
          </cell>
          <cell r="CK335">
            <v>13068</v>
          </cell>
          <cell r="CL335">
            <v>197903</v>
          </cell>
          <cell r="CM335">
            <v>0</v>
          </cell>
          <cell r="CN335">
            <v>0</v>
          </cell>
          <cell r="CO335">
            <v>0</v>
          </cell>
          <cell r="CP335">
            <v>0</v>
          </cell>
          <cell r="CQ335">
            <v>197903</v>
          </cell>
          <cell r="CS335">
            <v>326</v>
          </cell>
          <cell r="CT335">
            <v>1</v>
          </cell>
          <cell r="CU335">
            <v>0</v>
          </cell>
          <cell r="CV335">
            <v>0</v>
          </cell>
          <cell r="CW335">
            <v>0</v>
          </cell>
          <cell r="CX335">
            <v>0</v>
          </cell>
          <cell r="CY335">
            <v>0</v>
          </cell>
          <cell r="DA335">
            <v>0</v>
          </cell>
          <cell r="DB335">
            <v>0</v>
          </cell>
          <cell r="DC335">
            <v>0</v>
          </cell>
          <cell r="DD335">
            <v>0</v>
          </cell>
          <cell r="DE335">
            <v>0</v>
          </cell>
          <cell r="DG335">
            <v>9</v>
          </cell>
          <cell r="DH335">
            <v>0.22931223237277207</v>
          </cell>
          <cell r="DI335">
            <v>0</v>
          </cell>
        </row>
        <row r="336">
          <cell r="CA336">
            <v>327</v>
          </cell>
          <cell r="CB336">
            <v>4</v>
          </cell>
          <cell r="CC336">
            <v>0</v>
          </cell>
          <cell r="CD336">
            <v>0</v>
          </cell>
          <cell r="CE336">
            <v>0</v>
          </cell>
          <cell r="CF336">
            <v>117272</v>
          </cell>
          <cell r="CG336">
            <v>0</v>
          </cell>
          <cell r="CH336">
            <v>0</v>
          </cell>
          <cell r="CI336">
            <v>117272</v>
          </cell>
          <cell r="CJ336">
            <v>0</v>
          </cell>
          <cell r="CK336">
            <v>4752</v>
          </cell>
          <cell r="CL336">
            <v>122024</v>
          </cell>
          <cell r="CM336">
            <v>0</v>
          </cell>
          <cell r="CN336">
            <v>0</v>
          </cell>
          <cell r="CO336">
            <v>0</v>
          </cell>
          <cell r="CP336">
            <v>0</v>
          </cell>
          <cell r="CQ336">
            <v>122024</v>
          </cell>
          <cell r="CS336">
            <v>327</v>
          </cell>
          <cell r="CT336">
            <v>1</v>
          </cell>
          <cell r="CU336">
            <v>0</v>
          </cell>
          <cell r="CV336">
            <v>0</v>
          </cell>
          <cell r="CW336">
            <v>0</v>
          </cell>
          <cell r="CX336">
            <v>0</v>
          </cell>
          <cell r="CY336">
            <v>0</v>
          </cell>
          <cell r="DA336">
            <v>0</v>
          </cell>
          <cell r="DB336">
            <v>0</v>
          </cell>
          <cell r="DC336">
            <v>0</v>
          </cell>
          <cell r="DD336">
            <v>0</v>
          </cell>
          <cell r="DE336">
            <v>0</v>
          </cell>
          <cell r="DG336">
            <v>9</v>
          </cell>
          <cell r="DH336">
            <v>3.2559149905315872</v>
          </cell>
          <cell r="DI336">
            <v>0</v>
          </cell>
        </row>
        <row r="337">
          <cell r="CA337">
            <v>328</v>
          </cell>
          <cell r="CB337">
            <v>0</v>
          </cell>
          <cell r="CC337">
            <v>0</v>
          </cell>
          <cell r="CD337">
            <v>0</v>
          </cell>
          <cell r="CE337">
            <v>0</v>
          </cell>
          <cell r="CF337">
            <v>0</v>
          </cell>
          <cell r="CG337">
            <v>0</v>
          </cell>
          <cell r="CH337">
            <v>0</v>
          </cell>
          <cell r="CI337">
            <v>0</v>
          </cell>
          <cell r="CJ337">
            <v>0</v>
          </cell>
          <cell r="CK337">
            <v>0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0</v>
          </cell>
          <cell r="CQ337">
            <v>0</v>
          </cell>
          <cell r="CS337">
            <v>328</v>
          </cell>
          <cell r="CT337">
            <v>0</v>
          </cell>
          <cell r="CU337">
            <v>0</v>
          </cell>
          <cell r="CV337">
            <v>0</v>
          </cell>
          <cell r="CW337">
            <v>0</v>
          </cell>
          <cell r="CX337">
            <v>0</v>
          </cell>
          <cell r="CY337">
            <v>0</v>
          </cell>
          <cell r="DA337">
            <v>0</v>
          </cell>
          <cell r="DB337">
            <v>0</v>
          </cell>
          <cell r="DC337">
            <v>0</v>
          </cell>
          <cell r="DD337">
            <v>0</v>
          </cell>
          <cell r="DE337">
            <v>0</v>
          </cell>
          <cell r="DG337">
            <v>0</v>
          </cell>
          <cell r="DH337">
            <v>0</v>
          </cell>
          <cell r="DI337">
            <v>0</v>
          </cell>
        </row>
        <row r="338">
          <cell r="CA338">
            <v>329</v>
          </cell>
          <cell r="CB338">
            <v>0</v>
          </cell>
          <cell r="CC338">
            <v>0</v>
          </cell>
          <cell r="CD338">
            <v>0</v>
          </cell>
          <cell r="CE338">
            <v>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0</v>
          </cell>
          <cell r="CQ338">
            <v>0</v>
          </cell>
          <cell r="CS338">
            <v>329</v>
          </cell>
          <cell r="CT338">
            <v>0</v>
          </cell>
          <cell r="CU338">
            <v>0</v>
          </cell>
          <cell r="CV338">
            <v>0</v>
          </cell>
          <cell r="CW338">
            <v>0</v>
          </cell>
          <cell r="CX338">
            <v>0</v>
          </cell>
          <cell r="CY338">
            <v>0</v>
          </cell>
          <cell r="DA338">
            <v>0</v>
          </cell>
          <cell r="DB338">
            <v>0</v>
          </cell>
          <cell r="DC338">
            <v>0</v>
          </cell>
          <cell r="DD338">
            <v>0</v>
          </cell>
          <cell r="DE338">
            <v>0</v>
          </cell>
          <cell r="DG338">
            <v>0</v>
          </cell>
          <cell r="DH338">
            <v>0</v>
          </cell>
          <cell r="DI338">
            <v>0</v>
          </cell>
        </row>
        <row r="339">
          <cell r="CA339">
            <v>330</v>
          </cell>
          <cell r="CB339">
            <v>0</v>
          </cell>
          <cell r="CC339">
            <v>0</v>
          </cell>
          <cell r="CD339">
            <v>0</v>
          </cell>
          <cell r="CE339">
            <v>0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0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0</v>
          </cell>
          <cell r="CQ339">
            <v>0</v>
          </cell>
          <cell r="CS339">
            <v>330</v>
          </cell>
          <cell r="CT339">
            <v>0</v>
          </cell>
          <cell r="CU339">
            <v>0</v>
          </cell>
          <cell r="CV339">
            <v>0</v>
          </cell>
          <cell r="CW339">
            <v>0</v>
          </cell>
          <cell r="CX339">
            <v>0</v>
          </cell>
          <cell r="CY339">
            <v>0</v>
          </cell>
          <cell r="DA339">
            <v>0</v>
          </cell>
          <cell r="DB339">
            <v>0</v>
          </cell>
          <cell r="DC339">
            <v>0</v>
          </cell>
          <cell r="DD339">
            <v>0</v>
          </cell>
          <cell r="DE339">
            <v>0</v>
          </cell>
          <cell r="DG339">
            <v>0</v>
          </cell>
          <cell r="DH339">
            <v>0</v>
          </cell>
          <cell r="DI339">
            <v>0</v>
          </cell>
        </row>
        <row r="340">
          <cell r="CA340">
            <v>331</v>
          </cell>
          <cell r="CB340">
            <v>15</v>
          </cell>
          <cell r="CC340">
            <v>0</v>
          </cell>
          <cell r="CD340">
            <v>0</v>
          </cell>
          <cell r="CE340">
            <v>0</v>
          </cell>
          <cell r="CF340">
            <v>272462</v>
          </cell>
          <cell r="CG340">
            <v>0</v>
          </cell>
          <cell r="CH340">
            <v>0</v>
          </cell>
          <cell r="CI340">
            <v>272462</v>
          </cell>
          <cell r="CJ340">
            <v>0</v>
          </cell>
          <cell r="CK340">
            <v>17820</v>
          </cell>
          <cell r="CL340">
            <v>290282</v>
          </cell>
          <cell r="CM340">
            <v>0</v>
          </cell>
          <cell r="CN340">
            <v>0</v>
          </cell>
          <cell r="CO340">
            <v>0</v>
          </cell>
          <cell r="CP340">
            <v>0</v>
          </cell>
          <cell r="CQ340">
            <v>290282</v>
          </cell>
          <cell r="CS340">
            <v>331</v>
          </cell>
          <cell r="CT340">
            <v>6</v>
          </cell>
          <cell r="CU340">
            <v>0</v>
          </cell>
          <cell r="CV340">
            <v>0</v>
          </cell>
          <cell r="CW340">
            <v>0</v>
          </cell>
          <cell r="CX340">
            <v>0</v>
          </cell>
          <cell r="CY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0</v>
          </cell>
          <cell r="DE340">
            <v>0</v>
          </cell>
          <cell r="DG340">
            <v>9</v>
          </cell>
          <cell r="DH340">
            <v>0.99572285137235239</v>
          </cell>
          <cell r="DI340">
            <v>0</v>
          </cell>
        </row>
        <row r="341">
          <cell r="CA341">
            <v>332</v>
          </cell>
          <cell r="CB341">
            <v>113</v>
          </cell>
          <cell r="CC341">
            <v>1.1703511053315995E-2</v>
          </cell>
          <cell r="CD341">
            <v>0</v>
          </cell>
          <cell r="CE341">
            <v>0</v>
          </cell>
          <cell r="CF341">
            <v>2009351</v>
          </cell>
          <cell r="CG341">
            <v>0</v>
          </cell>
          <cell r="CH341">
            <v>0</v>
          </cell>
          <cell r="CI341">
            <v>2009351</v>
          </cell>
          <cell r="CJ341">
            <v>0</v>
          </cell>
          <cell r="CK341">
            <v>134229</v>
          </cell>
          <cell r="CL341">
            <v>2143580</v>
          </cell>
          <cell r="CM341">
            <v>0</v>
          </cell>
          <cell r="CN341">
            <v>0</v>
          </cell>
          <cell r="CO341">
            <v>0</v>
          </cell>
          <cell r="CP341">
            <v>0</v>
          </cell>
          <cell r="CQ341">
            <v>2143580</v>
          </cell>
          <cell r="CS341">
            <v>332</v>
          </cell>
          <cell r="CT341">
            <v>27</v>
          </cell>
          <cell r="CU341">
            <v>0</v>
          </cell>
          <cell r="CV341">
            <v>0</v>
          </cell>
          <cell r="CW341">
            <v>0</v>
          </cell>
          <cell r="CX341">
            <v>0</v>
          </cell>
          <cell r="CY341">
            <v>0</v>
          </cell>
          <cell r="DA341">
            <v>0</v>
          </cell>
          <cell r="DB341">
            <v>0</v>
          </cell>
          <cell r="DC341">
            <v>0</v>
          </cell>
          <cell r="DD341">
            <v>0</v>
          </cell>
          <cell r="DE341">
            <v>0</v>
          </cell>
          <cell r="DG341">
            <v>9</v>
          </cell>
          <cell r="DH341">
            <v>2.6843073868460743</v>
          </cell>
          <cell r="DI341">
            <v>0</v>
          </cell>
        </row>
        <row r="342">
          <cell r="CA342">
            <v>333</v>
          </cell>
          <cell r="CB342">
            <v>0</v>
          </cell>
          <cell r="CC342">
            <v>0</v>
          </cell>
          <cell r="CD342">
            <v>0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0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S342">
            <v>333</v>
          </cell>
          <cell r="CT342">
            <v>0</v>
          </cell>
          <cell r="CU342">
            <v>0</v>
          </cell>
          <cell r="CV342">
            <v>0</v>
          </cell>
          <cell r="CW342">
            <v>0</v>
          </cell>
          <cell r="CX342">
            <v>0</v>
          </cell>
          <cell r="CY342">
            <v>0</v>
          </cell>
          <cell r="DA342">
            <v>0</v>
          </cell>
          <cell r="DB342">
            <v>0</v>
          </cell>
          <cell r="DC342">
            <v>0</v>
          </cell>
          <cell r="DD342">
            <v>0</v>
          </cell>
          <cell r="DE342">
            <v>0</v>
          </cell>
          <cell r="DG342">
            <v>0</v>
          </cell>
          <cell r="DH342">
            <v>0</v>
          </cell>
          <cell r="DI342">
            <v>0</v>
          </cell>
        </row>
        <row r="343">
          <cell r="CA343">
            <v>334</v>
          </cell>
          <cell r="CB343">
            <v>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S343">
            <v>334</v>
          </cell>
          <cell r="CT343">
            <v>0</v>
          </cell>
          <cell r="CU343">
            <v>0</v>
          </cell>
          <cell r="CV343">
            <v>0</v>
          </cell>
          <cell r="CW343">
            <v>0</v>
          </cell>
          <cell r="CX343">
            <v>0</v>
          </cell>
          <cell r="CY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G343">
            <v>0</v>
          </cell>
          <cell r="DH343">
            <v>0</v>
          </cell>
          <cell r="DI343">
            <v>0</v>
          </cell>
        </row>
        <row r="344">
          <cell r="CA344">
            <v>335</v>
          </cell>
          <cell r="CB344">
            <v>0</v>
          </cell>
          <cell r="CC344">
            <v>0</v>
          </cell>
          <cell r="CD344">
            <v>0</v>
          </cell>
          <cell r="CE344">
            <v>0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0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S344">
            <v>335</v>
          </cell>
          <cell r="CT344">
            <v>0</v>
          </cell>
          <cell r="CU344">
            <v>0</v>
          </cell>
          <cell r="CV344">
            <v>0</v>
          </cell>
          <cell r="CW344">
            <v>0</v>
          </cell>
          <cell r="CX344">
            <v>0</v>
          </cell>
          <cell r="CY344">
            <v>0</v>
          </cell>
          <cell r="DA344">
            <v>0</v>
          </cell>
          <cell r="DB344">
            <v>0</v>
          </cell>
          <cell r="DC344">
            <v>0</v>
          </cell>
          <cell r="DD344">
            <v>0</v>
          </cell>
          <cell r="DE344">
            <v>0</v>
          </cell>
          <cell r="DG344">
            <v>0</v>
          </cell>
          <cell r="DH344">
            <v>0</v>
          </cell>
          <cell r="DI344">
            <v>0</v>
          </cell>
        </row>
        <row r="345">
          <cell r="CA345">
            <v>336</v>
          </cell>
          <cell r="CB345">
            <v>275</v>
          </cell>
          <cell r="CC345">
            <v>9.9238930329854716E-2</v>
          </cell>
          <cell r="CD345">
            <v>0</v>
          </cell>
          <cell r="CE345">
            <v>0</v>
          </cell>
          <cell r="CF345">
            <v>4806067</v>
          </cell>
          <cell r="CG345">
            <v>0</v>
          </cell>
          <cell r="CH345">
            <v>0</v>
          </cell>
          <cell r="CI345">
            <v>4806067</v>
          </cell>
          <cell r="CJ345">
            <v>0</v>
          </cell>
          <cell r="CK345">
            <v>326584</v>
          </cell>
          <cell r="CL345">
            <v>5132651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5132651</v>
          </cell>
          <cell r="CS345">
            <v>336</v>
          </cell>
          <cell r="CT345">
            <v>95</v>
          </cell>
          <cell r="CU345">
            <v>0</v>
          </cell>
          <cell r="CV345">
            <v>0</v>
          </cell>
          <cell r="CW345">
            <v>0</v>
          </cell>
          <cell r="CX345">
            <v>0</v>
          </cell>
          <cell r="CY345">
            <v>0</v>
          </cell>
          <cell r="DA345">
            <v>0</v>
          </cell>
          <cell r="DB345">
            <v>0</v>
          </cell>
          <cell r="DC345">
            <v>0</v>
          </cell>
          <cell r="DD345">
            <v>0</v>
          </cell>
          <cell r="DE345">
            <v>0</v>
          </cell>
          <cell r="DG345">
            <v>9</v>
          </cell>
          <cell r="DH345">
            <v>4.0610278282502987</v>
          </cell>
          <cell r="DI345">
            <v>0</v>
          </cell>
        </row>
        <row r="346">
          <cell r="CA346">
            <v>337</v>
          </cell>
          <cell r="CB346">
            <v>0</v>
          </cell>
          <cell r="CC346">
            <v>0</v>
          </cell>
          <cell r="CD346">
            <v>0</v>
          </cell>
          <cell r="CE346">
            <v>0</v>
          </cell>
          <cell r="CF346">
            <v>0</v>
          </cell>
          <cell r="CG346">
            <v>0</v>
          </cell>
          <cell r="CH346">
            <v>0</v>
          </cell>
          <cell r="CI346">
            <v>0</v>
          </cell>
          <cell r="CJ346">
            <v>0</v>
          </cell>
          <cell r="CK346">
            <v>0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0</v>
          </cell>
          <cell r="CQ346">
            <v>0</v>
          </cell>
          <cell r="CS346">
            <v>337</v>
          </cell>
          <cell r="CT346">
            <v>0</v>
          </cell>
          <cell r="CU346">
            <v>0</v>
          </cell>
          <cell r="CV346">
            <v>0</v>
          </cell>
          <cell r="CW346">
            <v>0</v>
          </cell>
          <cell r="CX346">
            <v>0</v>
          </cell>
          <cell r="CY346">
            <v>0</v>
          </cell>
          <cell r="DA346">
            <v>0</v>
          </cell>
          <cell r="DB346">
            <v>0</v>
          </cell>
          <cell r="DC346">
            <v>0</v>
          </cell>
          <cell r="DD346">
            <v>0</v>
          </cell>
          <cell r="DE346">
            <v>0</v>
          </cell>
          <cell r="DG346">
            <v>0</v>
          </cell>
          <cell r="DH346">
            <v>0</v>
          </cell>
          <cell r="DI346">
            <v>0</v>
          </cell>
        </row>
        <row r="347">
          <cell r="CA347">
            <v>338</v>
          </cell>
          <cell r="CB347">
            <v>0</v>
          </cell>
          <cell r="CC347">
            <v>0</v>
          </cell>
          <cell r="CD347">
            <v>0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0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S347">
            <v>338</v>
          </cell>
          <cell r="CT347">
            <v>0</v>
          </cell>
          <cell r="CU347">
            <v>0</v>
          </cell>
          <cell r="CV347">
            <v>0</v>
          </cell>
          <cell r="CW347">
            <v>0</v>
          </cell>
          <cell r="CX347">
            <v>0</v>
          </cell>
          <cell r="CY347">
            <v>0</v>
          </cell>
          <cell r="DA347">
            <v>0</v>
          </cell>
          <cell r="DB347">
            <v>0</v>
          </cell>
          <cell r="DC347">
            <v>0</v>
          </cell>
          <cell r="DD347">
            <v>0</v>
          </cell>
          <cell r="DE347">
            <v>0</v>
          </cell>
          <cell r="DG347">
            <v>0</v>
          </cell>
          <cell r="DH347">
            <v>0</v>
          </cell>
          <cell r="DI347">
            <v>0</v>
          </cell>
        </row>
        <row r="348">
          <cell r="CA348">
            <v>339</v>
          </cell>
          <cell r="CB348">
            <v>0</v>
          </cell>
          <cell r="CC348">
            <v>0</v>
          </cell>
          <cell r="CD348">
            <v>0</v>
          </cell>
          <cell r="CE348">
            <v>0</v>
          </cell>
          <cell r="CF348">
            <v>0</v>
          </cell>
          <cell r="CG348">
            <v>0</v>
          </cell>
          <cell r="CH348">
            <v>0</v>
          </cell>
          <cell r="CI348">
            <v>0</v>
          </cell>
          <cell r="CJ348">
            <v>0</v>
          </cell>
          <cell r="CK348">
            <v>0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0</v>
          </cell>
          <cell r="CQ348">
            <v>0</v>
          </cell>
          <cell r="CS348">
            <v>339</v>
          </cell>
          <cell r="CT348">
            <v>0</v>
          </cell>
          <cell r="CU348">
            <v>0</v>
          </cell>
          <cell r="CV348">
            <v>0</v>
          </cell>
          <cell r="CW348">
            <v>0</v>
          </cell>
          <cell r="CX348">
            <v>0</v>
          </cell>
          <cell r="CY348">
            <v>0</v>
          </cell>
          <cell r="DA348">
            <v>0</v>
          </cell>
          <cell r="DB348">
            <v>0</v>
          </cell>
          <cell r="DC348">
            <v>0</v>
          </cell>
          <cell r="DD348">
            <v>0</v>
          </cell>
          <cell r="DE348">
            <v>0</v>
          </cell>
          <cell r="DG348">
            <v>0</v>
          </cell>
          <cell r="DH348">
            <v>0</v>
          </cell>
          <cell r="DI348">
            <v>0</v>
          </cell>
        </row>
        <row r="349">
          <cell r="CA349">
            <v>340</v>
          </cell>
          <cell r="CB349">
            <v>5</v>
          </cell>
          <cell r="CC349">
            <v>0</v>
          </cell>
          <cell r="CD349">
            <v>0</v>
          </cell>
          <cell r="CE349">
            <v>0</v>
          </cell>
          <cell r="CF349">
            <v>130273</v>
          </cell>
          <cell r="CG349">
            <v>0</v>
          </cell>
          <cell r="CH349">
            <v>0</v>
          </cell>
          <cell r="CI349">
            <v>130273</v>
          </cell>
          <cell r="CJ349">
            <v>0</v>
          </cell>
          <cell r="CK349">
            <v>5940</v>
          </cell>
          <cell r="CL349">
            <v>136213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136213</v>
          </cell>
          <cell r="CS349">
            <v>340</v>
          </cell>
          <cell r="CT349">
            <v>3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G349">
            <v>9</v>
          </cell>
          <cell r="DH349">
            <v>3.5364757354256606</v>
          </cell>
          <cell r="DI349">
            <v>0</v>
          </cell>
        </row>
        <row r="350">
          <cell r="CA350">
            <v>341</v>
          </cell>
          <cell r="CB350">
            <v>0</v>
          </cell>
          <cell r="CC350">
            <v>0</v>
          </cell>
          <cell r="CD350">
            <v>0</v>
          </cell>
          <cell r="CE350">
            <v>0</v>
          </cell>
          <cell r="CF350">
            <v>0</v>
          </cell>
          <cell r="CG350">
            <v>0</v>
          </cell>
          <cell r="CH350">
            <v>0</v>
          </cell>
          <cell r="CI350">
            <v>0</v>
          </cell>
          <cell r="CJ350">
            <v>0</v>
          </cell>
          <cell r="CK350">
            <v>0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0</v>
          </cell>
          <cell r="CQ350">
            <v>0</v>
          </cell>
          <cell r="CS350">
            <v>341</v>
          </cell>
          <cell r="CT350">
            <v>0</v>
          </cell>
          <cell r="CU350">
            <v>0</v>
          </cell>
          <cell r="CV350">
            <v>0</v>
          </cell>
          <cell r="CW350">
            <v>0</v>
          </cell>
          <cell r="CX350">
            <v>0</v>
          </cell>
          <cell r="CY350">
            <v>0</v>
          </cell>
          <cell r="DA350">
            <v>0</v>
          </cell>
          <cell r="DB350">
            <v>0</v>
          </cell>
          <cell r="DC350">
            <v>0</v>
          </cell>
          <cell r="DD350">
            <v>0</v>
          </cell>
          <cell r="DE350">
            <v>0</v>
          </cell>
          <cell r="DG350">
            <v>0</v>
          </cell>
          <cell r="DH350">
            <v>0</v>
          </cell>
          <cell r="DI350">
            <v>0</v>
          </cell>
        </row>
        <row r="351">
          <cell r="CA351">
            <v>342</v>
          </cell>
          <cell r="CB351">
            <v>8</v>
          </cell>
          <cell r="CC351">
            <v>0</v>
          </cell>
          <cell r="CD351">
            <v>0</v>
          </cell>
          <cell r="CE351">
            <v>0</v>
          </cell>
          <cell r="CF351">
            <v>221655</v>
          </cell>
          <cell r="CG351">
            <v>0</v>
          </cell>
          <cell r="CH351">
            <v>0</v>
          </cell>
          <cell r="CI351">
            <v>221655</v>
          </cell>
          <cell r="CJ351">
            <v>0</v>
          </cell>
          <cell r="CK351">
            <v>9504</v>
          </cell>
          <cell r="CL351">
            <v>231159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231159</v>
          </cell>
          <cell r="CS351">
            <v>342</v>
          </cell>
          <cell r="CT351">
            <v>2</v>
          </cell>
          <cell r="CU351">
            <v>0</v>
          </cell>
          <cell r="CV351">
            <v>0</v>
          </cell>
          <cell r="CW351">
            <v>0</v>
          </cell>
          <cell r="CX351">
            <v>0</v>
          </cell>
          <cell r="CY351">
            <v>0</v>
          </cell>
          <cell r="DA351">
            <v>0</v>
          </cell>
          <cell r="DB351">
            <v>0</v>
          </cell>
          <cell r="DC351">
            <v>0</v>
          </cell>
          <cell r="DD351">
            <v>0</v>
          </cell>
          <cell r="DE351">
            <v>0</v>
          </cell>
          <cell r="DG351">
            <v>9</v>
          </cell>
          <cell r="DH351">
            <v>0.31305285756052992</v>
          </cell>
          <cell r="DI351">
            <v>0</v>
          </cell>
        </row>
        <row r="352">
          <cell r="CA352">
            <v>343</v>
          </cell>
          <cell r="CB352">
            <v>7</v>
          </cell>
          <cell r="CC352">
            <v>0</v>
          </cell>
          <cell r="CD352">
            <v>0</v>
          </cell>
          <cell r="CE352">
            <v>0</v>
          </cell>
          <cell r="CF352">
            <v>119601</v>
          </cell>
          <cell r="CG352">
            <v>0</v>
          </cell>
          <cell r="CH352">
            <v>0</v>
          </cell>
          <cell r="CI352">
            <v>119601</v>
          </cell>
          <cell r="CJ352">
            <v>0</v>
          </cell>
          <cell r="CK352">
            <v>8316</v>
          </cell>
          <cell r="CL352">
            <v>127917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127917</v>
          </cell>
          <cell r="CS352">
            <v>343</v>
          </cell>
          <cell r="CT352">
            <v>0</v>
          </cell>
          <cell r="CU352">
            <v>0</v>
          </cell>
          <cell r="CV352">
            <v>0</v>
          </cell>
          <cell r="CW352">
            <v>0</v>
          </cell>
          <cell r="CX352">
            <v>0</v>
          </cell>
          <cell r="CY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0</v>
          </cell>
          <cell r="DG352">
            <v>18</v>
          </cell>
          <cell r="DH352">
            <v>0.53901954405452157</v>
          </cell>
          <cell r="DI352">
            <v>0</v>
          </cell>
        </row>
        <row r="353">
          <cell r="CA353">
            <v>344</v>
          </cell>
          <cell r="CB353">
            <v>1</v>
          </cell>
          <cell r="CC353">
            <v>0</v>
          </cell>
          <cell r="CD353">
            <v>0</v>
          </cell>
          <cell r="CE353">
            <v>0</v>
          </cell>
          <cell r="CF353">
            <v>24383</v>
          </cell>
          <cell r="CG353">
            <v>0</v>
          </cell>
          <cell r="CH353">
            <v>0</v>
          </cell>
          <cell r="CI353">
            <v>24383</v>
          </cell>
          <cell r="CJ353">
            <v>0</v>
          </cell>
          <cell r="CK353">
            <v>1188</v>
          </cell>
          <cell r="CL353">
            <v>25571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25571</v>
          </cell>
          <cell r="CS353">
            <v>344</v>
          </cell>
          <cell r="CT353">
            <v>0</v>
          </cell>
          <cell r="CU353">
            <v>0</v>
          </cell>
          <cell r="CV353">
            <v>0</v>
          </cell>
          <cell r="CW353">
            <v>0</v>
          </cell>
          <cell r="CX353">
            <v>0</v>
          </cell>
          <cell r="CY353">
            <v>0</v>
          </cell>
          <cell r="DA353">
            <v>0</v>
          </cell>
          <cell r="DB353">
            <v>0</v>
          </cell>
          <cell r="DC353">
            <v>0</v>
          </cell>
          <cell r="DD353">
            <v>0</v>
          </cell>
          <cell r="DE353">
            <v>0</v>
          </cell>
          <cell r="DG353">
            <v>9</v>
          </cell>
          <cell r="DH353">
            <v>2.7823594777199444E-2</v>
          </cell>
          <cell r="DI353">
            <v>0</v>
          </cell>
        </row>
        <row r="354">
          <cell r="CA354">
            <v>345</v>
          </cell>
          <cell r="CB354">
            <v>0</v>
          </cell>
          <cell r="CC354">
            <v>0</v>
          </cell>
          <cell r="CD354">
            <v>0</v>
          </cell>
          <cell r="CE354">
            <v>0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0</v>
          </cell>
          <cell r="CK354">
            <v>0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S354">
            <v>345</v>
          </cell>
          <cell r="CT354">
            <v>0</v>
          </cell>
          <cell r="CU354">
            <v>0</v>
          </cell>
          <cell r="CV354">
            <v>0</v>
          </cell>
          <cell r="CW354">
            <v>0</v>
          </cell>
          <cell r="CX354">
            <v>0</v>
          </cell>
          <cell r="CY354">
            <v>0</v>
          </cell>
          <cell r="DA354">
            <v>0</v>
          </cell>
          <cell r="DB354">
            <v>0</v>
          </cell>
          <cell r="DC354">
            <v>0</v>
          </cell>
          <cell r="DD354">
            <v>0</v>
          </cell>
          <cell r="DE354">
            <v>0</v>
          </cell>
          <cell r="DG354">
            <v>0</v>
          </cell>
          <cell r="DH354">
            <v>0</v>
          </cell>
          <cell r="DI354">
            <v>0</v>
          </cell>
        </row>
        <row r="355">
          <cell r="CA355">
            <v>346</v>
          </cell>
          <cell r="CB355">
            <v>40</v>
          </cell>
          <cell r="CC355">
            <v>4.3491947266313329E-2</v>
          </cell>
          <cell r="CD355">
            <v>0</v>
          </cell>
          <cell r="CE355">
            <v>0</v>
          </cell>
          <cell r="CF355">
            <v>779450</v>
          </cell>
          <cell r="CG355">
            <v>0</v>
          </cell>
          <cell r="CH355">
            <v>0</v>
          </cell>
          <cell r="CI355">
            <v>779450</v>
          </cell>
          <cell r="CJ355">
            <v>0</v>
          </cell>
          <cell r="CK355">
            <v>47471</v>
          </cell>
          <cell r="CL355">
            <v>826921</v>
          </cell>
          <cell r="CM355">
            <v>0</v>
          </cell>
          <cell r="CN355">
            <v>0</v>
          </cell>
          <cell r="CO355">
            <v>0</v>
          </cell>
          <cell r="CP355">
            <v>0</v>
          </cell>
          <cell r="CQ355">
            <v>826921</v>
          </cell>
          <cell r="CS355">
            <v>346</v>
          </cell>
          <cell r="CT355">
            <v>14</v>
          </cell>
          <cell r="CU355">
            <v>0</v>
          </cell>
          <cell r="CV355">
            <v>0</v>
          </cell>
          <cell r="CW355">
            <v>0</v>
          </cell>
          <cell r="CX355">
            <v>0</v>
          </cell>
          <cell r="CY355">
            <v>0</v>
          </cell>
          <cell r="DA355">
            <v>0</v>
          </cell>
          <cell r="DB355">
            <v>0</v>
          </cell>
          <cell r="DC355">
            <v>0</v>
          </cell>
          <cell r="DD355">
            <v>0</v>
          </cell>
          <cell r="DE355">
            <v>0</v>
          </cell>
          <cell r="DG355">
            <v>9</v>
          </cell>
          <cell r="DH355">
            <v>2.0953563763898626</v>
          </cell>
          <cell r="DI355">
            <v>0</v>
          </cell>
        </row>
        <row r="356">
          <cell r="CA356">
            <v>347</v>
          </cell>
          <cell r="CB356">
            <v>46</v>
          </cell>
          <cell r="CC356">
            <v>8.305456095092259E-2</v>
          </cell>
          <cell r="CD356">
            <v>0</v>
          </cell>
          <cell r="CE356">
            <v>0</v>
          </cell>
          <cell r="CF356">
            <v>1055976</v>
          </cell>
          <cell r="CG356">
            <v>0</v>
          </cell>
          <cell r="CH356">
            <v>0</v>
          </cell>
          <cell r="CI356">
            <v>1055976</v>
          </cell>
          <cell r="CJ356">
            <v>0</v>
          </cell>
          <cell r="CK356">
            <v>54550</v>
          </cell>
          <cell r="CL356">
            <v>1110526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1110526</v>
          </cell>
          <cell r="CS356">
            <v>347</v>
          </cell>
          <cell r="CT356">
            <v>14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DA356">
            <v>0</v>
          </cell>
          <cell r="DB356">
            <v>0</v>
          </cell>
          <cell r="DC356">
            <v>0</v>
          </cell>
          <cell r="DD356">
            <v>0</v>
          </cell>
          <cell r="DE356">
            <v>0</v>
          </cell>
          <cell r="DG356">
            <v>9</v>
          </cell>
          <cell r="DH356">
            <v>0.93422809623091041</v>
          </cell>
          <cell r="DI356">
            <v>0</v>
          </cell>
        </row>
        <row r="357">
          <cell r="CA357">
            <v>348</v>
          </cell>
          <cell r="CB357">
            <v>2153</v>
          </cell>
          <cell r="CC357">
            <v>0</v>
          </cell>
          <cell r="CD357">
            <v>0</v>
          </cell>
          <cell r="CE357">
            <v>0</v>
          </cell>
          <cell r="CF357">
            <v>41164290</v>
          </cell>
          <cell r="CG357">
            <v>0</v>
          </cell>
          <cell r="CH357">
            <v>0</v>
          </cell>
          <cell r="CI357">
            <v>41164290</v>
          </cell>
          <cell r="CJ357">
            <v>0</v>
          </cell>
          <cell r="CK357">
            <v>2557764</v>
          </cell>
          <cell r="CL357">
            <v>43722054</v>
          </cell>
          <cell r="CM357">
            <v>0</v>
          </cell>
          <cell r="CN357">
            <v>0</v>
          </cell>
          <cell r="CO357">
            <v>0</v>
          </cell>
          <cell r="CP357">
            <v>0</v>
          </cell>
          <cell r="CQ357">
            <v>43722054</v>
          </cell>
          <cell r="CS357">
            <v>348</v>
          </cell>
          <cell r="CT357">
            <v>886</v>
          </cell>
          <cell r="CU357">
            <v>0</v>
          </cell>
          <cell r="CV357">
            <v>0</v>
          </cell>
          <cell r="CW357">
            <v>0</v>
          </cell>
          <cell r="CX357">
            <v>0</v>
          </cell>
          <cell r="CY357">
            <v>0</v>
          </cell>
          <cell r="DA357">
            <v>0</v>
          </cell>
          <cell r="DB357">
            <v>0</v>
          </cell>
          <cell r="DC357">
            <v>0</v>
          </cell>
          <cell r="DD357">
            <v>0</v>
          </cell>
          <cell r="DE357">
            <v>0</v>
          </cell>
          <cell r="DG357">
            <v>9</v>
          </cell>
          <cell r="DH357">
            <v>7.4752164950935907</v>
          </cell>
          <cell r="DI357">
            <v>0</v>
          </cell>
        </row>
        <row r="358">
          <cell r="CA358">
            <v>349</v>
          </cell>
          <cell r="CB358">
            <v>3</v>
          </cell>
          <cell r="CC358">
            <v>0</v>
          </cell>
          <cell r="CD358">
            <v>0</v>
          </cell>
          <cell r="CE358">
            <v>0</v>
          </cell>
          <cell r="CF358">
            <v>65610</v>
          </cell>
          <cell r="CG358">
            <v>0</v>
          </cell>
          <cell r="CH358">
            <v>0</v>
          </cell>
          <cell r="CI358">
            <v>65610</v>
          </cell>
          <cell r="CJ358">
            <v>0</v>
          </cell>
          <cell r="CK358">
            <v>3564</v>
          </cell>
          <cell r="CL358">
            <v>69174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69174</v>
          </cell>
          <cell r="CS358">
            <v>349</v>
          </cell>
          <cell r="CT358">
            <v>1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G358">
            <v>9</v>
          </cell>
          <cell r="DH358">
            <v>2.3903240873803</v>
          </cell>
          <cell r="DI358">
            <v>0</v>
          </cell>
        </row>
        <row r="359">
          <cell r="CA359">
            <v>350</v>
          </cell>
          <cell r="CB359">
            <v>45</v>
          </cell>
          <cell r="CC359">
            <v>9.3437152391546166E-2</v>
          </cell>
          <cell r="CD359">
            <v>0</v>
          </cell>
          <cell r="CE359">
            <v>0</v>
          </cell>
          <cell r="CF359">
            <v>882234</v>
          </cell>
          <cell r="CG359">
            <v>0</v>
          </cell>
          <cell r="CH359">
            <v>0</v>
          </cell>
          <cell r="CI359">
            <v>882234</v>
          </cell>
          <cell r="CJ359">
            <v>0</v>
          </cell>
          <cell r="CK359">
            <v>53334</v>
          </cell>
          <cell r="CL359">
            <v>935568</v>
          </cell>
          <cell r="CM359">
            <v>0</v>
          </cell>
          <cell r="CN359">
            <v>0</v>
          </cell>
          <cell r="CO359">
            <v>0</v>
          </cell>
          <cell r="CP359">
            <v>0</v>
          </cell>
          <cell r="CQ359">
            <v>935568</v>
          </cell>
          <cell r="CS359">
            <v>350</v>
          </cell>
          <cell r="CT359">
            <v>21</v>
          </cell>
          <cell r="CU359">
            <v>0</v>
          </cell>
          <cell r="CV359">
            <v>0</v>
          </cell>
          <cell r="CW359">
            <v>0</v>
          </cell>
          <cell r="CX359">
            <v>0</v>
          </cell>
          <cell r="CY359">
            <v>0</v>
          </cell>
          <cell r="DA359">
            <v>0</v>
          </cell>
          <cell r="DB359">
            <v>0</v>
          </cell>
          <cell r="DC359">
            <v>0</v>
          </cell>
          <cell r="DD359">
            <v>0</v>
          </cell>
          <cell r="DE359">
            <v>0</v>
          </cell>
          <cell r="DG359">
            <v>9</v>
          </cell>
          <cell r="DH359">
            <v>4.7983944327281183</v>
          </cell>
          <cell r="DI359">
            <v>0</v>
          </cell>
        </row>
        <row r="360">
          <cell r="CA360">
            <v>351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S360">
            <v>351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G360">
            <v>0</v>
          </cell>
          <cell r="DH360">
            <v>0</v>
          </cell>
          <cell r="DI360">
            <v>0</v>
          </cell>
        </row>
        <row r="361">
          <cell r="CA361">
            <v>352</v>
          </cell>
          <cell r="CB361">
            <v>5</v>
          </cell>
          <cell r="CC361">
            <v>0</v>
          </cell>
          <cell r="CD361">
            <v>0</v>
          </cell>
          <cell r="CE361">
            <v>0</v>
          </cell>
          <cell r="CF361">
            <v>124935</v>
          </cell>
          <cell r="CG361">
            <v>0</v>
          </cell>
          <cell r="CH361">
            <v>0</v>
          </cell>
          <cell r="CI361">
            <v>124935</v>
          </cell>
          <cell r="CJ361">
            <v>0</v>
          </cell>
          <cell r="CK361">
            <v>5940</v>
          </cell>
          <cell r="CL361">
            <v>130875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130875</v>
          </cell>
          <cell r="CS361">
            <v>352</v>
          </cell>
          <cell r="CT361">
            <v>2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G361">
            <v>9</v>
          </cell>
          <cell r="DH361">
            <v>1.24935</v>
          </cell>
          <cell r="DI361">
            <v>0</v>
          </cell>
        </row>
        <row r="362">
          <cell r="CA362">
            <v>406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S362">
            <v>406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G362">
            <v>0</v>
          </cell>
          <cell r="DH362">
            <v>0</v>
          </cell>
          <cell r="DI362">
            <v>0</v>
          </cell>
        </row>
        <row r="363">
          <cell r="CA363">
            <v>600</v>
          </cell>
          <cell r="CB363">
            <v>30</v>
          </cell>
          <cell r="CC363">
            <v>0</v>
          </cell>
          <cell r="CD363">
            <v>0</v>
          </cell>
          <cell r="CE363">
            <v>0</v>
          </cell>
          <cell r="CF363">
            <v>577350</v>
          </cell>
          <cell r="CG363">
            <v>0</v>
          </cell>
          <cell r="CH363">
            <v>0</v>
          </cell>
          <cell r="CI363">
            <v>577350</v>
          </cell>
          <cell r="CJ363">
            <v>0</v>
          </cell>
          <cell r="CK363">
            <v>35640</v>
          </cell>
          <cell r="CL363">
            <v>612990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612990</v>
          </cell>
          <cell r="CS363">
            <v>600</v>
          </cell>
          <cell r="CT363">
            <v>4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G363">
            <v>9</v>
          </cell>
          <cell r="DH363">
            <v>0.55724191781708055</v>
          </cell>
          <cell r="DI363">
            <v>0</v>
          </cell>
        </row>
        <row r="364">
          <cell r="CA364">
            <v>603</v>
          </cell>
          <cell r="CB364">
            <v>72</v>
          </cell>
          <cell r="CC364">
            <v>0</v>
          </cell>
          <cell r="CD364">
            <v>0</v>
          </cell>
          <cell r="CE364">
            <v>0</v>
          </cell>
          <cell r="CF364">
            <v>1338552</v>
          </cell>
          <cell r="CG364">
            <v>0</v>
          </cell>
          <cell r="CH364">
            <v>0</v>
          </cell>
          <cell r="CI364">
            <v>1338552</v>
          </cell>
          <cell r="CJ364">
            <v>0</v>
          </cell>
          <cell r="CK364">
            <v>85536</v>
          </cell>
          <cell r="CL364">
            <v>1424088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1424088</v>
          </cell>
          <cell r="CS364">
            <v>603</v>
          </cell>
          <cell r="CT364">
            <v>18</v>
          </cell>
          <cell r="CU364">
            <v>0</v>
          </cell>
          <cell r="CV364">
            <v>0</v>
          </cell>
          <cell r="CW364">
            <v>0</v>
          </cell>
          <cell r="CX364">
            <v>0</v>
          </cell>
          <cell r="CY364">
            <v>0</v>
          </cell>
          <cell r="DA364">
            <v>0</v>
          </cell>
          <cell r="DB364">
            <v>0</v>
          </cell>
          <cell r="DC364">
            <v>0</v>
          </cell>
          <cell r="DD364">
            <v>0</v>
          </cell>
          <cell r="DE364">
            <v>0</v>
          </cell>
          <cell r="DG364">
            <v>18</v>
          </cell>
          <cell r="DH364">
            <v>6.2516846870918563</v>
          </cell>
          <cell r="DI364">
            <v>0</v>
          </cell>
        </row>
        <row r="365">
          <cell r="CA365">
            <v>605</v>
          </cell>
          <cell r="CB365">
            <v>97</v>
          </cell>
          <cell r="CC365">
            <v>0</v>
          </cell>
          <cell r="CD365">
            <v>0</v>
          </cell>
          <cell r="CE365">
            <v>0</v>
          </cell>
          <cell r="CF365">
            <v>2382829</v>
          </cell>
          <cell r="CG365">
            <v>0</v>
          </cell>
          <cell r="CH365">
            <v>0</v>
          </cell>
          <cell r="CI365">
            <v>2382829</v>
          </cell>
          <cell r="CJ365">
            <v>0</v>
          </cell>
          <cell r="CK365">
            <v>115236</v>
          </cell>
          <cell r="CL365">
            <v>2498065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2498065</v>
          </cell>
          <cell r="CS365">
            <v>605</v>
          </cell>
          <cell r="CT365">
            <v>4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0</v>
          </cell>
          <cell r="DG365">
            <v>9</v>
          </cell>
          <cell r="DH365">
            <v>6.8453001165199936</v>
          </cell>
          <cell r="DI365">
            <v>0</v>
          </cell>
        </row>
        <row r="366">
          <cell r="CA366">
            <v>610</v>
          </cell>
          <cell r="CB366">
            <v>16</v>
          </cell>
          <cell r="CC366">
            <v>0</v>
          </cell>
          <cell r="CD366">
            <v>0</v>
          </cell>
          <cell r="CE366">
            <v>0</v>
          </cell>
          <cell r="CF366">
            <v>248846</v>
          </cell>
          <cell r="CG366">
            <v>0</v>
          </cell>
          <cell r="CH366">
            <v>0</v>
          </cell>
          <cell r="CI366">
            <v>248846</v>
          </cell>
          <cell r="CJ366">
            <v>0</v>
          </cell>
          <cell r="CK366">
            <v>19008</v>
          </cell>
          <cell r="CL366">
            <v>267854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267854</v>
          </cell>
          <cell r="CS366">
            <v>610</v>
          </cell>
          <cell r="CT366">
            <v>3</v>
          </cell>
          <cell r="CU366">
            <v>0</v>
          </cell>
          <cell r="CV366">
            <v>0</v>
          </cell>
          <cell r="CW366">
            <v>0</v>
          </cell>
          <cell r="CX366">
            <v>0</v>
          </cell>
          <cell r="CY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0</v>
          </cell>
          <cell r="DE366">
            <v>0</v>
          </cell>
          <cell r="DG366">
            <v>9</v>
          </cell>
          <cell r="DH366">
            <v>0.69590199448776813</v>
          </cell>
          <cell r="DI366">
            <v>0</v>
          </cell>
        </row>
        <row r="367">
          <cell r="CA367">
            <v>615</v>
          </cell>
          <cell r="CB367">
            <v>3</v>
          </cell>
          <cell r="CC367">
            <v>0</v>
          </cell>
          <cell r="CD367">
            <v>0</v>
          </cell>
          <cell r="CE367">
            <v>0</v>
          </cell>
          <cell r="CF367">
            <v>61083</v>
          </cell>
          <cell r="CG367">
            <v>0</v>
          </cell>
          <cell r="CH367">
            <v>0</v>
          </cell>
          <cell r="CI367">
            <v>61083</v>
          </cell>
          <cell r="CJ367">
            <v>0</v>
          </cell>
          <cell r="CK367">
            <v>3564</v>
          </cell>
          <cell r="CL367">
            <v>64647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64647</v>
          </cell>
          <cell r="CS367">
            <v>615</v>
          </cell>
          <cell r="CT367">
            <v>0</v>
          </cell>
          <cell r="CU367">
            <v>0</v>
          </cell>
          <cell r="CV367">
            <v>0</v>
          </cell>
          <cell r="CW367">
            <v>0</v>
          </cell>
          <cell r="CX367">
            <v>0</v>
          </cell>
          <cell r="CY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G367">
            <v>18</v>
          </cell>
          <cell r="DH367">
            <v>0.19148853359071288</v>
          </cell>
          <cell r="DI367">
            <v>0</v>
          </cell>
        </row>
        <row r="368">
          <cell r="CA368">
            <v>616</v>
          </cell>
          <cell r="CB368">
            <v>60</v>
          </cell>
          <cell r="CC368">
            <v>0</v>
          </cell>
          <cell r="CD368">
            <v>0</v>
          </cell>
          <cell r="CE368">
            <v>0</v>
          </cell>
          <cell r="CF368">
            <v>959956</v>
          </cell>
          <cell r="CG368">
            <v>0</v>
          </cell>
          <cell r="CH368">
            <v>0</v>
          </cell>
          <cell r="CI368">
            <v>959956</v>
          </cell>
          <cell r="CJ368">
            <v>0</v>
          </cell>
          <cell r="CK368">
            <v>71280</v>
          </cell>
          <cell r="CL368">
            <v>1031236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1031236</v>
          </cell>
          <cell r="CS368">
            <v>616</v>
          </cell>
          <cell r="CT368">
            <v>17</v>
          </cell>
          <cell r="CU368">
            <v>0</v>
          </cell>
          <cell r="CV368">
            <v>0</v>
          </cell>
          <cell r="CW368">
            <v>0</v>
          </cell>
          <cell r="CX368">
            <v>0</v>
          </cell>
          <cell r="CY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0</v>
          </cell>
          <cell r="DE368">
            <v>0</v>
          </cell>
          <cell r="DG368">
            <v>9</v>
          </cell>
          <cell r="DH368">
            <v>3.1348565356087188</v>
          </cell>
          <cell r="DI368">
            <v>0</v>
          </cell>
        </row>
        <row r="369">
          <cell r="CA369">
            <v>618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S369">
            <v>618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DA369">
            <v>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G369">
            <v>0</v>
          </cell>
          <cell r="DH369">
            <v>0</v>
          </cell>
          <cell r="DI369">
            <v>0</v>
          </cell>
        </row>
        <row r="370">
          <cell r="CA370">
            <v>620</v>
          </cell>
          <cell r="CB370">
            <v>9</v>
          </cell>
          <cell r="CC370">
            <v>0</v>
          </cell>
          <cell r="CD370">
            <v>0</v>
          </cell>
          <cell r="CE370">
            <v>0</v>
          </cell>
          <cell r="CF370">
            <v>218909</v>
          </cell>
          <cell r="CG370">
            <v>0</v>
          </cell>
          <cell r="CH370">
            <v>0</v>
          </cell>
          <cell r="CI370">
            <v>218909</v>
          </cell>
          <cell r="CJ370">
            <v>0</v>
          </cell>
          <cell r="CK370">
            <v>10692</v>
          </cell>
          <cell r="CL370">
            <v>229601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229601</v>
          </cell>
          <cell r="CS370">
            <v>620</v>
          </cell>
          <cell r="CT370">
            <v>4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DA370">
            <v>0</v>
          </cell>
          <cell r="DB370">
            <v>0</v>
          </cell>
          <cell r="DC370">
            <v>0</v>
          </cell>
          <cell r="DD370">
            <v>0</v>
          </cell>
          <cell r="DE370">
            <v>0</v>
          </cell>
          <cell r="DG370">
            <v>9</v>
          </cell>
          <cell r="DH370">
            <v>0.94700971409504231</v>
          </cell>
          <cell r="DI370">
            <v>0</v>
          </cell>
        </row>
        <row r="371">
          <cell r="CA371">
            <v>622</v>
          </cell>
          <cell r="CB371">
            <v>83</v>
          </cell>
          <cell r="CC371">
            <v>0.18464961067853136</v>
          </cell>
          <cell r="CD371">
            <v>0</v>
          </cell>
          <cell r="CE371">
            <v>0</v>
          </cell>
          <cell r="CF371">
            <v>1272639</v>
          </cell>
          <cell r="CG371">
            <v>0</v>
          </cell>
          <cell r="CH371">
            <v>0</v>
          </cell>
          <cell r="CI371">
            <v>1272639</v>
          </cell>
          <cell r="CJ371">
            <v>0</v>
          </cell>
          <cell r="CK371">
            <v>98355</v>
          </cell>
          <cell r="CL371">
            <v>1370994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1370994</v>
          </cell>
          <cell r="CS371">
            <v>622</v>
          </cell>
          <cell r="CT371">
            <v>24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DA371">
            <v>0</v>
          </cell>
          <cell r="DB371">
            <v>0</v>
          </cell>
          <cell r="DC371">
            <v>0</v>
          </cell>
          <cell r="DD371">
            <v>0</v>
          </cell>
          <cell r="DE371">
            <v>0</v>
          </cell>
          <cell r="DG371">
            <v>9</v>
          </cell>
          <cell r="DH371">
            <v>4.3982021380786618</v>
          </cell>
          <cell r="DI371">
            <v>0</v>
          </cell>
        </row>
        <row r="372">
          <cell r="CA372">
            <v>625</v>
          </cell>
          <cell r="CB372">
            <v>44</v>
          </cell>
          <cell r="CC372">
            <v>7.8431372549019607E-2</v>
          </cell>
          <cell r="CD372">
            <v>0</v>
          </cell>
          <cell r="CE372">
            <v>0</v>
          </cell>
          <cell r="CF372">
            <v>719845</v>
          </cell>
          <cell r="CG372">
            <v>0</v>
          </cell>
          <cell r="CH372">
            <v>0</v>
          </cell>
          <cell r="CI372">
            <v>719845</v>
          </cell>
          <cell r="CJ372">
            <v>0</v>
          </cell>
          <cell r="CK372">
            <v>52180</v>
          </cell>
          <cell r="CL372">
            <v>772025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772025</v>
          </cell>
          <cell r="CS372">
            <v>625</v>
          </cell>
          <cell r="CT372">
            <v>9</v>
          </cell>
          <cell r="CU372">
            <v>0</v>
          </cell>
          <cell r="CV372">
            <v>0</v>
          </cell>
          <cell r="CW372">
            <v>0</v>
          </cell>
          <cell r="CX372">
            <v>0</v>
          </cell>
          <cell r="CY372">
            <v>0</v>
          </cell>
          <cell r="DA372">
            <v>0</v>
          </cell>
          <cell r="DB372">
            <v>0</v>
          </cell>
          <cell r="DC372">
            <v>0</v>
          </cell>
          <cell r="DD372">
            <v>0</v>
          </cell>
          <cell r="DE372">
            <v>0</v>
          </cell>
          <cell r="DG372">
            <v>9</v>
          </cell>
          <cell r="DH372">
            <v>0.82373932218969115</v>
          </cell>
          <cell r="DI372">
            <v>0</v>
          </cell>
        </row>
        <row r="373">
          <cell r="CA373">
            <v>632</v>
          </cell>
          <cell r="CB373">
            <v>2</v>
          </cell>
          <cell r="CC373">
            <v>0</v>
          </cell>
          <cell r="CD373">
            <v>0</v>
          </cell>
          <cell r="CE373">
            <v>0</v>
          </cell>
          <cell r="CF373">
            <v>48066</v>
          </cell>
          <cell r="CG373">
            <v>0</v>
          </cell>
          <cell r="CH373">
            <v>0</v>
          </cell>
          <cell r="CI373">
            <v>48066</v>
          </cell>
          <cell r="CJ373">
            <v>0</v>
          </cell>
          <cell r="CK373">
            <v>2376</v>
          </cell>
          <cell r="CL373">
            <v>50442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50442</v>
          </cell>
          <cell r="CS373">
            <v>632</v>
          </cell>
          <cell r="CT373">
            <v>0</v>
          </cell>
          <cell r="CU373">
            <v>0</v>
          </cell>
          <cell r="CV373">
            <v>0</v>
          </cell>
          <cell r="CW373">
            <v>0</v>
          </cell>
          <cell r="CX373">
            <v>0</v>
          </cell>
          <cell r="CY373">
            <v>0</v>
          </cell>
          <cell r="DA373">
            <v>0</v>
          </cell>
          <cell r="DB373">
            <v>0</v>
          </cell>
          <cell r="DC373">
            <v>0</v>
          </cell>
          <cell r="DD373">
            <v>0</v>
          </cell>
          <cell r="DE373">
            <v>0</v>
          </cell>
          <cell r="DG373">
            <v>9</v>
          </cell>
          <cell r="DH373">
            <v>1.5897406724365575</v>
          </cell>
          <cell r="DI373">
            <v>0</v>
          </cell>
        </row>
        <row r="374">
          <cell r="CA374">
            <v>635</v>
          </cell>
          <cell r="CB374">
            <v>18</v>
          </cell>
          <cell r="CC374">
            <v>0</v>
          </cell>
          <cell r="CD374">
            <v>0</v>
          </cell>
          <cell r="CE374">
            <v>0</v>
          </cell>
          <cell r="CF374">
            <v>336888</v>
          </cell>
          <cell r="CG374">
            <v>0</v>
          </cell>
          <cell r="CH374">
            <v>0</v>
          </cell>
          <cell r="CI374">
            <v>336888</v>
          </cell>
          <cell r="CJ374">
            <v>0</v>
          </cell>
          <cell r="CK374">
            <v>21384</v>
          </cell>
          <cell r="CL374">
            <v>358272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358272</v>
          </cell>
          <cell r="CS374">
            <v>635</v>
          </cell>
          <cell r="CT374">
            <v>5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G374">
            <v>9</v>
          </cell>
          <cell r="DH374">
            <v>1.0772754513513869</v>
          </cell>
          <cell r="DI374">
            <v>0</v>
          </cell>
        </row>
        <row r="375">
          <cell r="CA375">
            <v>640</v>
          </cell>
          <cell r="CB375">
            <v>4</v>
          </cell>
          <cell r="CC375">
            <v>0</v>
          </cell>
          <cell r="CD375">
            <v>0</v>
          </cell>
          <cell r="CE375">
            <v>0</v>
          </cell>
          <cell r="CF375">
            <v>96836</v>
          </cell>
          <cell r="CG375">
            <v>0</v>
          </cell>
          <cell r="CH375">
            <v>0</v>
          </cell>
          <cell r="CI375">
            <v>96836</v>
          </cell>
          <cell r="CJ375">
            <v>0</v>
          </cell>
          <cell r="CK375">
            <v>4752</v>
          </cell>
          <cell r="CL375">
            <v>101588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101588</v>
          </cell>
          <cell r="CS375">
            <v>640</v>
          </cell>
          <cell r="CT375">
            <v>3</v>
          </cell>
          <cell r="CU375">
            <v>0</v>
          </cell>
          <cell r="CV375">
            <v>0</v>
          </cell>
          <cell r="CW375">
            <v>0</v>
          </cell>
          <cell r="CX375">
            <v>0</v>
          </cell>
          <cell r="CY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G375">
            <v>9</v>
          </cell>
          <cell r="DH375">
            <v>0.28017175660523341</v>
          </cell>
          <cell r="DI375">
            <v>0</v>
          </cell>
        </row>
        <row r="376">
          <cell r="CA376">
            <v>645</v>
          </cell>
          <cell r="CB376">
            <v>143</v>
          </cell>
          <cell r="CC376">
            <v>1.9607843137254902E-2</v>
          </cell>
          <cell r="CD376">
            <v>0</v>
          </cell>
          <cell r="CE376">
            <v>0</v>
          </cell>
          <cell r="CF376">
            <v>2680846</v>
          </cell>
          <cell r="CG376">
            <v>0</v>
          </cell>
          <cell r="CH376">
            <v>0</v>
          </cell>
          <cell r="CI376">
            <v>2680846</v>
          </cell>
          <cell r="CJ376">
            <v>0</v>
          </cell>
          <cell r="CK376">
            <v>169861</v>
          </cell>
          <cell r="CL376">
            <v>2850707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2850707</v>
          </cell>
          <cell r="CS376">
            <v>645</v>
          </cell>
          <cell r="CT376">
            <v>21</v>
          </cell>
          <cell r="CU376">
            <v>0</v>
          </cell>
          <cell r="CV376">
            <v>0</v>
          </cell>
          <cell r="CW376">
            <v>0</v>
          </cell>
          <cell r="CX376">
            <v>0</v>
          </cell>
          <cell r="CY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0</v>
          </cell>
          <cell r="DE376">
            <v>0</v>
          </cell>
          <cell r="DG376">
            <v>9</v>
          </cell>
          <cell r="DH376">
            <v>3.6523327660134095</v>
          </cell>
          <cell r="DI376">
            <v>0</v>
          </cell>
        </row>
        <row r="377">
          <cell r="CA377">
            <v>650</v>
          </cell>
          <cell r="CB377">
            <v>0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S377">
            <v>650</v>
          </cell>
          <cell r="CT377">
            <v>0</v>
          </cell>
          <cell r="CU377">
            <v>0</v>
          </cell>
          <cell r="CV377">
            <v>0</v>
          </cell>
          <cell r="CW377">
            <v>0</v>
          </cell>
          <cell r="CX377">
            <v>0</v>
          </cell>
          <cell r="CY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0</v>
          </cell>
          <cell r="DE377">
            <v>0</v>
          </cell>
          <cell r="DG377">
            <v>0</v>
          </cell>
          <cell r="DH377">
            <v>0</v>
          </cell>
          <cell r="DI377">
            <v>0</v>
          </cell>
        </row>
        <row r="378">
          <cell r="CA378">
            <v>655</v>
          </cell>
          <cell r="CB378">
            <v>1</v>
          </cell>
          <cell r="CC378">
            <v>0</v>
          </cell>
          <cell r="CD378">
            <v>0</v>
          </cell>
          <cell r="CE378">
            <v>0</v>
          </cell>
          <cell r="CF378">
            <v>24068</v>
          </cell>
          <cell r="CG378">
            <v>0</v>
          </cell>
          <cell r="CH378">
            <v>0</v>
          </cell>
          <cell r="CI378">
            <v>24068</v>
          </cell>
          <cell r="CJ378">
            <v>0</v>
          </cell>
          <cell r="CK378">
            <v>1188</v>
          </cell>
          <cell r="CL378">
            <v>25256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25256</v>
          </cell>
          <cell r="CS378">
            <v>655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DA378">
            <v>0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G378">
            <v>9</v>
          </cell>
          <cell r="DH378">
            <v>8.7889576853181939E-2</v>
          </cell>
          <cell r="DI378">
            <v>0</v>
          </cell>
        </row>
        <row r="379">
          <cell r="CA379">
            <v>658</v>
          </cell>
          <cell r="CB379">
            <v>7</v>
          </cell>
          <cell r="CC379">
            <v>0</v>
          </cell>
          <cell r="CD379">
            <v>0</v>
          </cell>
          <cell r="CE379">
            <v>0</v>
          </cell>
          <cell r="CF379">
            <v>128233</v>
          </cell>
          <cell r="CG379">
            <v>0</v>
          </cell>
          <cell r="CH379">
            <v>0</v>
          </cell>
          <cell r="CI379">
            <v>128233</v>
          </cell>
          <cell r="CJ379">
            <v>0</v>
          </cell>
          <cell r="CK379">
            <v>8316</v>
          </cell>
          <cell r="CL379">
            <v>136549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136549</v>
          </cell>
          <cell r="CS379">
            <v>658</v>
          </cell>
          <cell r="CT379">
            <v>4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0</v>
          </cell>
          <cell r="DG379">
            <v>9</v>
          </cell>
          <cell r="DH379">
            <v>0.22608391155056681</v>
          </cell>
          <cell r="DI379">
            <v>0</v>
          </cell>
        </row>
        <row r="380">
          <cell r="CA380">
            <v>660</v>
          </cell>
          <cell r="CB380">
            <v>105</v>
          </cell>
          <cell r="CC380">
            <v>0</v>
          </cell>
          <cell r="CD380">
            <v>0</v>
          </cell>
          <cell r="CE380">
            <v>0</v>
          </cell>
          <cell r="CF380">
            <v>2667315</v>
          </cell>
          <cell r="CG380">
            <v>0</v>
          </cell>
          <cell r="CH380">
            <v>0</v>
          </cell>
          <cell r="CI380">
            <v>2667315</v>
          </cell>
          <cell r="CJ380">
            <v>0</v>
          </cell>
          <cell r="CK380">
            <v>124740</v>
          </cell>
          <cell r="CL380">
            <v>2792055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2792055</v>
          </cell>
          <cell r="CS380">
            <v>660</v>
          </cell>
          <cell r="CT380">
            <v>27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DA380">
            <v>0</v>
          </cell>
          <cell r="DB380">
            <v>0</v>
          </cell>
          <cell r="DC380">
            <v>0</v>
          </cell>
          <cell r="DD380">
            <v>0</v>
          </cell>
          <cell r="DE380">
            <v>0</v>
          </cell>
          <cell r="DG380">
            <v>9</v>
          </cell>
          <cell r="DH380">
            <v>7.7727842560901026</v>
          </cell>
          <cell r="DI380">
            <v>0</v>
          </cell>
        </row>
        <row r="381">
          <cell r="CA381">
            <v>662</v>
          </cell>
          <cell r="CB381">
            <v>0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S381">
            <v>662</v>
          </cell>
          <cell r="CT381">
            <v>0</v>
          </cell>
          <cell r="CU381">
            <v>0</v>
          </cell>
          <cell r="CV381">
            <v>0</v>
          </cell>
          <cell r="CW381">
            <v>0</v>
          </cell>
          <cell r="CX381">
            <v>0</v>
          </cell>
          <cell r="CY381">
            <v>0</v>
          </cell>
          <cell r="DA381">
            <v>0</v>
          </cell>
          <cell r="DB381">
            <v>0</v>
          </cell>
          <cell r="DC381">
            <v>0</v>
          </cell>
          <cell r="DD381">
            <v>0</v>
          </cell>
          <cell r="DE381">
            <v>0</v>
          </cell>
          <cell r="DG381">
            <v>0</v>
          </cell>
          <cell r="DH381">
            <v>0</v>
          </cell>
          <cell r="DI381">
            <v>0</v>
          </cell>
        </row>
        <row r="382">
          <cell r="CA382">
            <v>665</v>
          </cell>
          <cell r="CB382">
            <v>18</v>
          </cell>
          <cell r="CC382">
            <v>6.0819537395796638E-2</v>
          </cell>
          <cell r="CD382">
            <v>0</v>
          </cell>
          <cell r="CE382">
            <v>0</v>
          </cell>
          <cell r="CF382">
            <v>300682</v>
          </cell>
          <cell r="CG382">
            <v>0</v>
          </cell>
          <cell r="CH382">
            <v>0</v>
          </cell>
          <cell r="CI382">
            <v>300682</v>
          </cell>
          <cell r="CJ382">
            <v>0</v>
          </cell>
          <cell r="CK382">
            <v>21313</v>
          </cell>
          <cell r="CL382">
            <v>321995</v>
          </cell>
          <cell r="CM382">
            <v>0</v>
          </cell>
          <cell r="CN382">
            <v>0</v>
          </cell>
          <cell r="CO382">
            <v>0</v>
          </cell>
          <cell r="CP382">
            <v>0</v>
          </cell>
          <cell r="CQ382">
            <v>321995</v>
          </cell>
          <cell r="CS382">
            <v>665</v>
          </cell>
          <cell r="CT382">
            <v>2</v>
          </cell>
          <cell r="CU382">
            <v>0</v>
          </cell>
          <cell r="CV382">
            <v>0</v>
          </cell>
          <cell r="CW382">
            <v>0</v>
          </cell>
          <cell r="CX382">
            <v>0</v>
          </cell>
          <cell r="CY382">
            <v>0</v>
          </cell>
          <cell r="DA382">
            <v>0</v>
          </cell>
          <cell r="DB382">
            <v>0</v>
          </cell>
          <cell r="DC382">
            <v>0</v>
          </cell>
          <cell r="DD382">
            <v>0</v>
          </cell>
          <cell r="DE382">
            <v>0</v>
          </cell>
          <cell r="DG382">
            <v>9</v>
          </cell>
          <cell r="DH382">
            <v>0.70798921758430655</v>
          </cell>
          <cell r="DI382">
            <v>0</v>
          </cell>
        </row>
        <row r="383">
          <cell r="CA383">
            <v>670</v>
          </cell>
          <cell r="CB383">
            <v>14</v>
          </cell>
          <cell r="CC383">
            <v>0</v>
          </cell>
          <cell r="CD383">
            <v>0</v>
          </cell>
          <cell r="CE383">
            <v>0</v>
          </cell>
          <cell r="CF383">
            <v>330308</v>
          </cell>
          <cell r="CG383">
            <v>0</v>
          </cell>
          <cell r="CH383">
            <v>0</v>
          </cell>
          <cell r="CI383">
            <v>330308</v>
          </cell>
          <cell r="CJ383">
            <v>0</v>
          </cell>
          <cell r="CK383">
            <v>16632</v>
          </cell>
          <cell r="CL383">
            <v>346940</v>
          </cell>
          <cell r="CM383">
            <v>0</v>
          </cell>
          <cell r="CN383">
            <v>0</v>
          </cell>
          <cell r="CO383">
            <v>0</v>
          </cell>
          <cell r="CP383">
            <v>0</v>
          </cell>
          <cell r="CQ383">
            <v>346940</v>
          </cell>
          <cell r="CS383">
            <v>670</v>
          </cell>
          <cell r="CT383">
            <v>2</v>
          </cell>
          <cell r="CU383">
            <v>0</v>
          </cell>
          <cell r="CV383">
            <v>0</v>
          </cell>
          <cell r="CW383">
            <v>0</v>
          </cell>
          <cell r="CX383">
            <v>0</v>
          </cell>
          <cell r="CY383">
            <v>0</v>
          </cell>
          <cell r="DA383">
            <v>0</v>
          </cell>
          <cell r="DB383">
            <v>0</v>
          </cell>
          <cell r="DC383">
            <v>0</v>
          </cell>
          <cell r="DD383">
            <v>0</v>
          </cell>
          <cell r="DE383">
            <v>0</v>
          </cell>
          <cell r="DG383">
            <v>9</v>
          </cell>
          <cell r="DH383">
            <v>2.7392285706625157</v>
          </cell>
          <cell r="DI383">
            <v>0</v>
          </cell>
        </row>
        <row r="384">
          <cell r="CA384">
            <v>672</v>
          </cell>
          <cell r="CB384">
            <v>7</v>
          </cell>
          <cell r="CC384">
            <v>0</v>
          </cell>
          <cell r="CD384">
            <v>0</v>
          </cell>
          <cell r="CE384">
            <v>0</v>
          </cell>
          <cell r="CF384">
            <v>140866</v>
          </cell>
          <cell r="CG384">
            <v>0</v>
          </cell>
          <cell r="CH384">
            <v>0</v>
          </cell>
          <cell r="CI384">
            <v>140866</v>
          </cell>
          <cell r="CJ384">
            <v>0</v>
          </cell>
          <cell r="CK384">
            <v>8316</v>
          </cell>
          <cell r="CL384">
            <v>149182</v>
          </cell>
          <cell r="CM384">
            <v>0</v>
          </cell>
          <cell r="CN384">
            <v>0</v>
          </cell>
          <cell r="CO384">
            <v>0</v>
          </cell>
          <cell r="CP384">
            <v>0</v>
          </cell>
          <cell r="CQ384">
            <v>149182</v>
          </cell>
          <cell r="CS384">
            <v>672</v>
          </cell>
          <cell r="CT384">
            <v>0</v>
          </cell>
          <cell r="CU384">
            <v>0</v>
          </cell>
          <cell r="CV384">
            <v>0</v>
          </cell>
          <cell r="CW384">
            <v>0</v>
          </cell>
          <cell r="CX384">
            <v>0</v>
          </cell>
          <cell r="CY384">
            <v>0</v>
          </cell>
          <cell r="DA384">
            <v>0</v>
          </cell>
          <cell r="DB384">
            <v>0</v>
          </cell>
          <cell r="DC384">
            <v>0</v>
          </cell>
          <cell r="DD384">
            <v>0</v>
          </cell>
          <cell r="DE384">
            <v>0</v>
          </cell>
          <cell r="DG384">
            <v>9</v>
          </cell>
          <cell r="DH384">
            <v>0.9230382917808555</v>
          </cell>
          <cell r="DI384">
            <v>0</v>
          </cell>
        </row>
        <row r="385">
          <cell r="CA385">
            <v>673</v>
          </cell>
          <cell r="CB385">
            <v>41</v>
          </cell>
          <cell r="CC385">
            <v>0</v>
          </cell>
          <cell r="CD385">
            <v>0</v>
          </cell>
          <cell r="CE385">
            <v>0</v>
          </cell>
          <cell r="CF385">
            <v>840824</v>
          </cell>
          <cell r="CG385">
            <v>0</v>
          </cell>
          <cell r="CH385">
            <v>0</v>
          </cell>
          <cell r="CI385">
            <v>840824</v>
          </cell>
          <cell r="CJ385">
            <v>0</v>
          </cell>
          <cell r="CK385">
            <v>48708</v>
          </cell>
          <cell r="CL385">
            <v>889532</v>
          </cell>
          <cell r="CM385">
            <v>0</v>
          </cell>
          <cell r="CN385">
            <v>0</v>
          </cell>
          <cell r="CO385">
            <v>0</v>
          </cell>
          <cell r="CP385">
            <v>0</v>
          </cell>
          <cell r="CQ385">
            <v>889532</v>
          </cell>
          <cell r="CS385">
            <v>673</v>
          </cell>
          <cell r="CT385">
            <v>6</v>
          </cell>
          <cell r="CU385">
            <v>0</v>
          </cell>
          <cell r="CV385">
            <v>0</v>
          </cell>
          <cell r="CW385">
            <v>0</v>
          </cell>
          <cell r="CX385">
            <v>0</v>
          </cell>
          <cell r="CY385">
            <v>0</v>
          </cell>
          <cell r="DA385">
            <v>0</v>
          </cell>
          <cell r="DB385">
            <v>0</v>
          </cell>
          <cell r="DC385">
            <v>0</v>
          </cell>
          <cell r="DD385">
            <v>0</v>
          </cell>
          <cell r="DE385">
            <v>0</v>
          </cell>
          <cell r="DG385">
            <v>9</v>
          </cell>
          <cell r="DH385">
            <v>1.7534781062941793</v>
          </cell>
          <cell r="DI385">
            <v>0</v>
          </cell>
        </row>
        <row r="386">
          <cell r="CA386">
            <v>674</v>
          </cell>
          <cell r="CB386">
            <v>48</v>
          </cell>
          <cell r="CC386">
            <v>0</v>
          </cell>
          <cell r="CD386">
            <v>0</v>
          </cell>
          <cell r="CE386">
            <v>0</v>
          </cell>
          <cell r="CF386">
            <v>1160447</v>
          </cell>
          <cell r="CG386">
            <v>0</v>
          </cell>
          <cell r="CH386">
            <v>0</v>
          </cell>
          <cell r="CI386">
            <v>1160447</v>
          </cell>
          <cell r="CJ386">
            <v>0</v>
          </cell>
          <cell r="CK386">
            <v>57024</v>
          </cell>
          <cell r="CL386">
            <v>1217471</v>
          </cell>
          <cell r="CM386">
            <v>0</v>
          </cell>
          <cell r="CN386">
            <v>0</v>
          </cell>
          <cell r="CO386">
            <v>0</v>
          </cell>
          <cell r="CP386">
            <v>0</v>
          </cell>
          <cell r="CQ386">
            <v>1217471</v>
          </cell>
          <cell r="CS386">
            <v>674</v>
          </cell>
          <cell r="CT386">
            <v>9</v>
          </cell>
          <cell r="CU386">
            <v>0</v>
          </cell>
          <cell r="CV386">
            <v>0</v>
          </cell>
          <cell r="CW386">
            <v>0</v>
          </cell>
          <cell r="CX386">
            <v>0</v>
          </cell>
          <cell r="CY386">
            <v>0</v>
          </cell>
          <cell r="DA386">
            <v>0</v>
          </cell>
          <cell r="DB386">
            <v>0</v>
          </cell>
          <cell r="DC386">
            <v>0</v>
          </cell>
          <cell r="DD386">
            <v>0</v>
          </cell>
          <cell r="DE386">
            <v>0</v>
          </cell>
          <cell r="DG386">
            <v>9</v>
          </cell>
          <cell r="DH386">
            <v>4.8375624374098489</v>
          </cell>
          <cell r="DI386">
            <v>0</v>
          </cell>
        </row>
        <row r="387">
          <cell r="CA387">
            <v>675</v>
          </cell>
          <cell r="CB387">
            <v>0</v>
          </cell>
          <cell r="CC387">
            <v>0</v>
          </cell>
          <cell r="CD387">
            <v>0</v>
          </cell>
          <cell r="CE387">
            <v>0</v>
          </cell>
          <cell r="CF387">
            <v>0</v>
          </cell>
          <cell r="CG387">
            <v>0</v>
          </cell>
          <cell r="CH387">
            <v>0</v>
          </cell>
          <cell r="CI387">
            <v>0</v>
          </cell>
          <cell r="CJ387">
            <v>0</v>
          </cell>
          <cell r="CK387">
            <v>0</v>
          </cell>
          <cell r="CL387">
            <v>0</v>
          </cell>
          <cell r="CM387">
            <v>0</v>
          </cell>
          <cell r="CN387">
            <v>0</v>
          </cell>
          <cell r="CO387">
            <v>0</v>
          </cell>
          <cell r="CP387">
            <v>0</v>
          </cell>
          <cell r="CQ387">
            <v>0</v>
          </cell>
          <cell r="CS387">
            <v>675</v>
          </cell>
          <cell r="CT387">
            <v>0</v>
          </cell>
          <cell r="CU387">
            <v>0</v>
          </cell>
          <cell r="CV387">
            <v>0</v>
          </cell>
          <cell r="CW387">
            <v>0</v>
          </cell>
          <cell r="CX387">
            <v>0</v>
          </cell>
          <cell r="CY387">
            <v>0</v>
          </cell>
          <cell r="DA387">
            <v>0</v>
          </cell>
          <cell r="DB387">
            <v>0</v>
          </cell>
          <cell r="DC387">
            <v>0</v>
          </cell>
          <cell r="DD387">
            <v>0</v>
          </cell>
          <cell r="DE387">
            <v>0</v>
          </cell>
          <cell r="DG387">
            <v>0</v>
          </cell>
          <cell r="DH387">
            <v>0</v>
          </cell>
          <cell r="DI387">
            <v>0</v>
          </cell>
        </row>
        <row r="388">
          <cell r="CA388">
            <v>680</v>
          </cell>
          <cell r="CB388">
            <v>18</v>
          </cell>
          <cell r="CC388">
            <v>0</v>
          </cell>
          <cell r="CD388">
            <v>0</v>
          </cell>
          <cell r="CE388">
            <v>0</v>
          </cell>
          <cell r="CF388">
            <v>308623</v>
          </cell>
          <cell r="CG388">
            <v>0</v>
          </cell>
          <cell r="CH388">
            <v>0</v>
          </cell>
          <cell r="CI388">
            <v>308623</v>
          </cell>
          <cell r="CJ388">
            <v>0</v>
          </cell>
          <cell r="CK388">
            <v>21384</v>
          </cell>
          <cell r="CL388">
            <v>330007</v>
          </cell>
          <cell r="CM388">
            <v>0</v>
          </cell>
          <cell r="CN388">
            <v>0</v>
          </cell>
          <cell r="CO388">
            <v>0</v>
          </cell>
          <cell r="CP388">
            <v>0</v>
          </cell>
          <cell r="CQ388">
            <v>330007</v>
          </cell>
          <cell r="CS388">
            <v>680</v>
          </cell>
          <cell r="CT388">
            <v>4</v>
          </cell>
          <cell r="CU388">
            <v>0</v>
          </cell>
          <cell r="CV388">
            <v>0</v>
          </cell>
          <cell r="CW388">
            <v>0</v>
          </cell>
          <cell r="CX388">
            <v>0</v>
          </cell>
          <cell r="CY388">
            <v>0</v>
          </cell>
          <cell r="DA388">
            <v>0</v>
          </cell>
          <cell r="DB388">
            <v>0</v>
          </cell>
          <cell r="DC388">
            <v>0</v>
          </cell>
          <cell r="DD388">
            <v>0</v>
          </cell>
          <cell r="DE388">
            <v>0</v>
          </cell>
          <cell r="DG388">
            <v>9</v>
          </cell>
          <cell r="DH388">
            <v>0.59770639516402424</v>
          </cell>
          <cell r="DI388">
            <v>0</v>
          </cell>
        </row>
        <row r="389">
          <cell r="CA389">
            <v>683</v>
          </cell>
          <cell r="CB389">
            <v>9</v>
          </cell>
          <cell r="CC389">
            <v>0</v>
          </cell>
          <cell r="CD389">
            <v>0</v>
          </cell>
          <cell r="CE389">
            <v>0</v>
          </cell>
          <cell r="CF389">
            <v>236009</v>
          </cell>
          <cell r="CG389">
            <v>0</v>
          </cell>
          <cell r="CH389">
            <v>0</v>
          </cell>
          <cell r="CI389">
            <v>236009</v>
          </cell>
          <cell r="CJ389">
            <v>0</v>
          </cell>
          <cell r="CK389">
            <v>10692</v>
          </cell>
          <cell r="CL389">
            <v>246701</v>
          </cell>
          <cell r="CM389">
            <v>0</v>
          </cell>
          <cell r="CN389">
            <v>0</v>
          </cell>
          <cell r="CO389">
            <v>0</v>
          </cell>
          <cell r="CP389">
            <v>0</v>
          </cell>
          <cell r="CQ389">
            <v>246701</v>
          </cell>
          <cell r="CS389">
            <v>683</v>
          </cell>
          <cell r="CT389">
            <v>2</v>
          </cell>
          <cell r="CU389">
            <v>0</v>
          </cell>
          <cell r="CV389">
            <v>0</v>
          </cell>
          <cell r="CW389">
            <v>0</v>
          </cell>
          <cell r="CX389">
            <v>0</v>
          </cell>
          <cell r="CY389">
            <v>0</v>
          </cell>
          <cell r="DA389">
            <v>0</v>
          </cell>
          <cell r="DB389">
            <v>0</v>
          </cell>
          <cell r="DC389">
            <v>0</v>
          </cell>
          <cell r="DD389">
            <v>0</v>
          </cell>
          <cell r="DE389">
            <v>0</v>
          </cell>
          <cell r="DG389">
            <v>9</v>
          </cell>
          <cell r="DH389">
            <v>1.4751678095655985</v>
          </cell>
          <cell r="DI389">
            <v>0</v>
          </cell>
        </row>
        <row r="390">
          <cell r="CA390">
            <v>685</v>
          </cell>
          <cell r="CB390">
            <v>0</v>
          </cell>
          <cell r="CC390">
            <v>0</v>
          </cell>
          <cell r="CD390">
            <v>0</v>
          </cell>
          <cell r="CE390">
            <v>0</v>
          </cell>
          <cell r="CF390">
            <v>0</v>
          </cell>
          <cell r="CG390">
            <v>0</v>
          </cell>
          <cell r="CH390">
            <v>0</v>
          </cell>
          <cell r="CI390">
            <v>0</v>
          </cell>
          <cell r="CJ390">
            <v>0</v>
          </cell>
          <cell r="CK390">
            <v>0</v>
          </cell>
          <cell r="CL390">
            <v>0</v>
          </cell>
          <cell r="CM390">
            <v>0</v>
          </cell>
          <cell r="CN390">
            <v>0</v>
          </cell>
          <cell r="CO390">
            <v>0</v>
          </cell>
          <cell r="CP390">
            <v>0</v>
          </cell>
          <cell r="CQ390">
            <v>0</v>
          </cell>
          <cell r="CS390">
            <v>685</v>
          </cell>
          <cell r="CT390">
            <v>0</v>
          </cell>
          <cell r="CU390">
            <v>0</v>
          </cell>
          <cell r="CV390">
            <v>0</v>
          </cell>
          <cell r="CW390">
            <v>0</v>
          </cell>
          <cell r="CX390">
            <v>0</v>
          </cell>
          <cell r="CY390">
            <v>0</v>
          </cell>
          <cell r="DA390">
            <v>0</v>
          </cell>
          <cell r="DB390">
            <v>0</v>
          </cell>
          <cell r="DC390">
            <v>0</v>
          </cell>
          <cell r="DD390">
            <v>0</v>
          </cell>
          <cell r="DE390">
            <v>0</v>
          </cell>
          <cell r="DG390">
            <v>0</v>
          </cell>
          <cell r="DH390">
            <v>0</v>
          </cell>
          <cell r="DI390">
            <v>0</v>
          </cell>
        </row>
        <row r="391">
          <cell r="CA391">
            <v>690</v>
          </cell>
          <cell r="CB391">
            <v>26</v>
          </cell>
          <cell r="CC391">
            <v>4.8528866496543005E-2</v>
          </cell>
          <cell r="CD391">
            <v>0</v>
          </cell>
          <cell r="CE391">
            <v>0</v>
          </cell>
          <cell r="CF391">
            <v>487790</v>
          </cell>
          <cell r="CG391">
            <v>0</v>
          </cell>
          <cell r="CH391">
            <v>0</v>
          </cell>
          <cell r="CI391">
            <v>487790</v>
          </cell>
          <cell r="CJ391">
            <v>0</v>
          </cell>
          <cell r="CK391">
            <v>30826</v>
          </cell>
          <cell r="CL391">
            <v>518616</v>
          </cell>
          <cell r="CM391">
            <v>0</v>
          </cell>
          <cell r="CN391">
            <v>0</v>
          </cell>
          <cell r="CO391">
            <v>0</v>
          </cell>
          <cell r="CP391">
            <v>0</v>
          </cell>
          <cell r="CQ391">
            <v>518616</v>
          </cell>
          <cell r="CS391">
            <v>690</v>
          </cell>
          <cell r="CT391">
            <v>1</v>
          </cell>
          <cell r="CU391">
            <v>0</v>
          </cell>
          <cell r="CV391">
            <v>0</v>
          </cell>
          <cell r="CW391">
            <v>0</v>
          </cell>
          <cell r="CX391">
            <v>0</v>
          </cell>
          <cell r="CY391">
            <v>0</v>
          </cell>
          <cell r="DA391">
            <v>0</v>
          </cell>
          <cell r="DB391">
            <v>0</v>
          </cell>
          <cell r="DC391">
            <v>0</v>
          </cell>
          <cell r="DD391">
            <v>0</v>
          </cell>
          <cell r="DE391">
            <v>0</v>
          </cell>
          <cell r="DG391">
            <v>9</v>
          </cell>
          <cell r="DH391">
            <v>1.2615996079792633</v>
          </cell>
          <cell r="DI391">
            <v>0</v>
          </cell>
        </row>
        <row r="392">
          <cell r="CA392">
            <v>695</v>
          </cell>
          <cell r="CB392">
            <v>4</v>
          </cell>
          <cell r="CC392">
            <v>0</v>
          </cell>
          <cell r="CD392">
            <v>0</v>
          </cell>
          <cell r="CE392">
            <v>0</v>
          </cell>
          <cell r="CF392">
            <v>87572</v>
          </cell>
          <cell r="CG392">
            <v>0</v>
          </cell>
          <cell r="CH392">
            <v>0</v>
          </cell>
          <cell r="CI392">
            <v>87572</v>
          </cell>
          <cell r="CJ392">
            <v>0</v>
          </cell>
          <cell r="CK392">
            <v>4752</v>
          </cell>
          <cell r="CL392">
            <v>92324</v>
          </cell>
          <cell r="CM392">
            <v>0</v>
          </cell>
          <cell r="CN392">
            <v>0</v>
          </cell>
          <cell r="CO392">
            <v>0</v>
          </cell>
          <cell r="CP392">
            <v>0</v>
          </cell>
          <cell r="CQ392">
            <v>92324</v>
          </cell>
          <cell r="CS392">
            <v>695</v>
          </cell>
          <cell r="CT392">
            <v>0</v>
          </cell>
          <cell r="CU392">
            <v>0</v>
          </cell>
          <cell r="CV392">
            <v>0</v>
          </cell>
          <cell r="CW392">
            <v>0</v>
          </cell>
          <cell r="CX392">
            <v>0</v>
          </cell>
          <cell r="CY392">
            <v>0</v>
          </cell>
          <cell r="DA392">
            <v>0</v>
          </cell>
          <cell r="DB392">
            <v>0</v>
          </cell>
          <cell r="DC392">
            <v>0</v>
          </cell>
          <cell r="DD392">
            <v>0</v>
          </cell>
          <cell r="DE392">
            <v>0</v>
          </cell>
          <cell r="DG392">
            <v>9</v>
          </cell>
          <cell r="DH392">
            <v>0.23769807899329717</v>
          </cell>
          <cell r="DI392">
            <v>0</v>
          </cell>
        </row>
        <row r="393">
          <cell r="CA393">
            <v>698</v>
          </cell>
          <cell r="CB393">
            <v>0</v>
          </cell>
          <cell r="CC393">
            <v>0</v>
          </cell>
          <cell r="CD393">
            <v>0</v>
          </cell>
          <cell r="CE393">
            <v>0</v>
          </cell>
          <cell r="CF393">
            <v>0</v>
          </cell>
          <cell r="CG393">
            <v>0</v>
          </cell>
          <cell r="CH393">
            <v>0</v>
          </cell>
          <cell r="CI393">
            <v>0</v>
          </cell>
          <cell r="CJ393">
            <v>0</v>
          </cell>
          <cell r="CK393">
            <v>0</v>
          </cell>
          <cell r="CL393">
            <v>0</v>
          </cell>
          <cell r="CM393">
            <v>0</v>
          </cell>
          <cell r="CN393">
            <v>0</v>
          </cell>
          <cell r="CO393">
            <v>0</v>
          </cell>
          <cell r="CP393">
            <v>0</v>
          </cell>
          <cell r="CQ393">
            <v>0</v>
          </cell>
          <cell r="CS393">
            <v>698</v>
          </cell>
          <cell r="CT393">
            <v>0</v>
          </cell>
          <cell r="CU393">
            <v>0</v>
          </cell>
          <cell r="CV393">
            <v>0</v>
          </cell>
          <cell r="CW393">
            <v>0</v>
          </cell>
          <cell r="CX393">
            <v>0</v>
          </cell>
          <cell r="CY393">
            <v>0</v>
          </cell>
          <cell r="DA393">
            <v>0</v>
          </cell>
          <cell r="DB393">
            <v>0</v>
          </cell>
          <cell r="DC393">
            <v>0</v>
          </cell>
          <cell r="DD393">
            <v>0</v>
          </cell>
          <cell r="DE393">
            <v>0</v>
          </cell>
          <cell r="DG393">
            <v>0</v>
          </cell>
          <cell r="DH393">
            <v>0</v>
          </cell>
          <cell r="DI393">
            <v>0</v>
          </cell>
        </row>
        <row r="394">
          <cell r="CA394">
            <v>700</v>
          </cell>
          <cell r="CB394">
            <v>38</v>
          </cell>
          <cell r="CC394">
            <v>0</v>
          </cell>
          <cell r="CD394">
            <v>0</v>
          </cell>
          <cell r="CE394">
            <v>0</v>
          </cell>
          <cell r="CF394">
            <v>1117466</v>
          </cell>
          <cell r="CG394">
            <v>0</v>
          </cell>
          <cell r="CH394">
            <v>0</v>
          </cell>
          <cell r="CI394">
            <v>1117466</v>
          </cell>
          <cell r="CJ394">
            <v>0</v>
          </cell>
          <cell r="CK394">
            <v>45144</v>
          </cell>
          <cell r="CL394">
            <v>1162610</v>
          </cell>
          <cell r="CM394">
            <v>0</v>
          </cell>
          <cell r="CN394">
            <v>0</v>
          </cell>
          <cell r="CO394">
            <v>0</v>
          </cell>
          <cell r="CP394">
            <v>0</v>
          </cell>
          <cell r="CQ394">
            <v>1162610</v>
          </cell>
          <cell r="CS394">
            <v>700</v>
          </cell>
          <cell r="CT394">
            <v>3</v>
          </cell>
          <cell r="CU394">
            <v>0</v>
          </cell>
          <cell r="CV394">
            <v>0</v>
          </cell>
          <cell r="CW394">
            <v>0</v>
          </cell>
          <cell r="CX394">
            <v>0</v>
          </cell>
          <cell r="CY394">
            <v>0</v>
          </cell>
          <cell r="DA394">
            <v>0</v>
          </cell>
          <cell r="DB394">
            <v>0</v>
          </cell>
          <cell r="DC394">
            <v>0</v>
          </cell>
          <cell r="DD394">
            <v>0</v>
          </cell>
          <cell r="DE394">
            <v>0</v>
          </cell>
          <cell r="DG394">
            <v>9</v>
          </cell>
          <cell r="DH394">
            <v>4.0999642270447518</v>
          </cell>
          <cell r="DI394">
            <v>0</v>
          </cell>
        </row>
        <row r="395">
          <cell r="CA395">
            <v>705</v>
          </cell>
          <cell r="CB395">
            <v>4</v>
          </cell>
          <cell r="CC395">
            <v>0</v>
          </cell>
          <cell r="CD395">
            <v>0</v>
          </cell>
          <cell r="CE395">
            <v>0</v>
          </cell>
          <cell r="CF395">
            <v>90970</v>
          </cell>
          <cell r="CG395">
            <v>0</v>
          </cell>
          <cell r="CH395">
            <v>0</v>
          </cell>
          <cell r="CI395">
            <v>90970</v>
          </cell>
          <cell r="CJ395">
            <v>0</v>
          </cell>
          <cell r="CK395">
            <v>4752</v>
          </cell>
          <cell r="CL395">
            <v>95722</v>
          </cell>
          <cell r="CM395">
            <v>0</v>
          </cell>
          <cell r="CN395">
            <v>0</v>
          </cell>
          <cell r="CO395">
            <v>0</v>
          </cell>
          <cell r="CP395">
            <v>0</v>
          </cell>
          <cell r="CQ395">
            <v>95722</v>
          </cell>
          <cell r="CS395">
            <v>705</v>
          </cell>
          <cell r="CT395">
            <v>3</v>
          </cell>
          <cell r="CU395">
            <v>0</v>
          </cell>
          <cell r="CV395">
            <v>0</v>
          </cell>
          <cell r="CW395">
            <v>0</v>
          </cell>
          <cell r="CX395">
            <v>0</v>
          </cell>
          <cell r="CY395">
            <v>0</v>
          </cell>
          <cell r="DA395">
            <v>0</v>
          </cell>
          <cell r="DB395">
            <v>0</v>
          </cell>
          <cell r="DC395">
            <v>0</v>
          </cell>
          <cell r="DD395">
            <v>0</v>
          </cell>
          <cell r="DE395">
            <v>0</v>
          </cell>
          <cell r="DG395">
            <v>9</v>
          </cell>
          <cell r="DH395">
            <v>0.21836147060343439</v>
          </cell>
          <cell r="DI395">
            <v>0</v>
          </cell>
        </row>
        <row r="396">
          <cell r="CA396">
            <v>710</v>
          </cell>
          <cell r="CB396">
            <v>19</v>
          </cell>
          <cell r="CC396">
            <v>3.5595105672969966E-2</v>
          </cell>
          <cell r="CD396">
            <v>0</v>
          </cell>
          <cell r="CE396">
            <v>0</v>
          </cell>
          <cell r="CF396">
            <v>358198</v>
          </cell>
          <cell r="CG396">
            <v>0</v>
          </cell>
          <cell r="CH396">
            <v>0</v>
          </cell>
          <cell r="CI396">
            <v>358198</v>
          </cell>
          <cell r="CJ396">
            <v>0</v>
          </cell>
          <cell r="CK396">
            <v>22524</v>
          </cell>
          <cell r="CL396">
            <v>380722</v>
          </cell>
          <cell r="CM396">
            <v>0</v>
          </cell>
          <cell r="CN396">
            <v>0</v>
          </cell>
          <cell r="CO396">
            <v>0</v>
          </cell>
          <cell r="CP396">
            <v>0</v>
          </cell>
          <cell r="CQ396">
            <v>380722</v>
          </cell>
          <cell r="CS396">
            <v>710</v>
          </cell>
          <cell r="CT396">
            <v>6</v>
          </cell>
          <cell r="CU396">
            <v>0</v>
          </cell>
          <cell r="CV396">
            <v>0</v>
          </cell>
          <cell r="CW396">
            <v>0</v>
          </cell>
          <cell r="CX396">
            <v>0</v>
          </cell>
          <cell r="CY396">
            <v>0</v>
          </cell>
          <cell r="DA396">
            <v>0</v>
          </cell>
          <cell r="DB396">
            <v>0</v>
          </cell>
          <cell r="DC396">
            <v>0</v>
          </cell>
          <cell r="DD396">
            <v>0</v>
          </cell>
          <cell r="DE396">
            <v>0</v>
          </cell>
          <cell r="DG396">
            <v>9</v>
          </cell>
          <cell r="DH396">
            <v>0.9208481402284262</v>
          </cell>
          <cell r="DI396">
            <v>0</v>
          </cell>
        </row>
        <row r="397">
          <cell r="CA397">
            <v>712</v>
          </cell>
          <cell r="CB397">
            <v>33</v>
          </cell>
          <cell r="CC397">
            <v>0</v>
          </cell>
          <cell r="CD397">
            <v>0</v>
          </cell>
          <cell r="CE397">
            <v>0</v>
          </cell>
          <cell r="CF397">
            <v>820090</v>
          </cell>
          <cell r="CG397">
            <v>0</v>
          </cell>
          <cell r="CH397">
            <v>0</v>
          </cell>
          <cell r="CI397">
            <v>820090</v>
          </cell>
          <cell r="CJ397">
            <v>0</v>
          </cell>
          <cell r="CK397">
            <v>39204</v>
          </cell>
          <cell r="CL397">
            <v>859294</v>
          </cell>
          <cell r="CM397">
            <v>0</v>
          </cell>
          <cell r="CN397">
            <v>0</v>
          </cell>
          <cell r="CO397">
            <v>0</v>
          </cell>
          <cell r="CP397">
            <v>0</v>
          </cell>
          <cell r="CQ397">
            <v>859294</v>
          </cell>
          <cell r="CS397">
            <v>712</v>
          </cell>
          <cell r="CT397">
            <v>4</v>
          </cell>
          <cell r="CU397">
            <v>0</v>
          </cell>
          <cell r="CV397">
            <v>0</v>
          </cell>
          <cell r="CW397">
            <v>0</v>
          </cell>
          <cell r="CX397">
            <v>0</v>
          </cell>
          <cell r="CY397">
            <v>0</v>
          </cell>
          <cell r="DA397">
            <v>0</v>
          </cell>
          <cell r="DB397">
            <v>0</v>
          </cell>
          <cell r="DC397">
            <v>0</v>
          </cell>
          <cell r="DD397">
            <v>0</v>
          </cell>
          <cell r="DE397">
            <v>0</v>
          </cell>
          <cell r="DG397">
            <v>9</v>
          </cell>
          <cell r="DH397">
            <v>1.8151599893610451</v>
          </cell>
          <cell r="DI397">
            <v>0</v>
          </cell>
        </row>
        <row r="398">
          <cell r="CA398">
            <v>715</v>
          </cell>
          <cell r="CB398">
            <v>8</v>
          </cell>
          <cell r="CC398">
            <v>0</v>
          </cell>
          <cell r="CD398">
            <v>0</v>
          </cell>
          <cell r="CE398">
            <v>0</v>
          </cell>
          <cell r="CF398">
            <v>201064</v>
          </cell>
          <cell r="CG398">
            <v>0</v>
          </cell>
          <cell r="CH398">
            <v>0</v>
          </cell>
          <cell r="CI398">
            <v>201064</v>
          </cell>
          <cell r="CJ398">
            <v>0</v>
          </cell>
          <cell r="CK398">
            <v>9504</v>
          </cell>
          <cell r="CL398">
            <v>210568</v>
          </cell>
          <cell r="CM398">
            <v>0</v>
          </cell>
          <cell r="CN398">
            <v>0</v>
          </cell>
          <cell r="CO398">
            <v>0</v>
          </cell>
          <cell r="CP398">
            <v>0</v>
          </cell>
          <cell r="CQ398">
            <v>210568</v>
          </cell>
          <cell r="CS398">
            <v>715</v>
          </cell>
          <cell r="CT398">
            <v>1</v>
          </cell>
          <cell r="CU398">
            <v>0</v>
          </cell>
          <cell r="CV398">
            <v>0</v>
          </cell>
          <cell r="CW398">
            <v>0</v>
          </cell>
          <cell r="CX398">
            <v>0</v>
          </cell>
          <cell r="CY398">
            <v>0</v>
          </cell>
          <cell r="DA398">
            <v>0</v>
          </cell>
          <cell r="DB398">
            <v>0</v>
          </cell>
          <cell r="DC398">
            <v>0</v>
          </cell>
          <cell r="DD398">
            <v>0</v>
          </cell>
          <cell r="DE398">
            <v>0</v>
          </cell>
          <cell r="DG398">
            <v>9</v>
          </cell>
          <cell r="DH398">
            <v>0.80748910627862025</v>
          </cell>
          <cell r="DI398">
            <v>0</v>
          </cell>
        </row>
        <row r="399">
          <cell r="CA399">
            <v>717</v>
          </cell>
          <cell r="CB399">
            <v>25</v>
          </cell>
          <cell r="CC399">
            <v>0</v>
          </cell>
          <cell r="CD399">
            <v>0</v>
          </cell>
          <cell r="CE399">
            <v>0</v>
          </cell>
          <cell r="CF399">
            <v>642739</v>
          </cell>
          <cell r="CG399">
            <v>0</v>
          </cell>
          <cell r="CH399">
            <v>0</v>
          </cell>
          <cell r="CI399">
            <v>642739</v>
          </cell>
          <cell r="CJ399">
            <v>0</v>
          </cell>
          <cell r="CK399">
            <v>29700</v>
          </cell>
          <cell r="CL399">
            <v>672439</v>
          </cell>
          <cell r="CM399">
            <v>0</v>
          </cell>
          <cell r="CN399">
            <v>0</v>
          </cell>
          <cell r="CO399">
            <v>0</v>
          </cell>
          <cell r="CP399">
            <v>0</v>
          </cell>
          <cell r="CQ399">
            <v>672439</v>
          </cell>
          <cell r="CS399">
            <v>717</v>
          </cell>
          <cell r="CT399">
            <v>8</v>
          </cell>
          <cell r="CU399">
            <v>0</v>
          </cell>
          <cell r="CV399">
            <v>0</v>
          </cell>
          <cell r="CW399">
            <v>0</v>
          </cell>
          <cell r="CX399">
            <v>0</v>
          </cell>
          <cell r="CY399">
            <v>0</v>
          </cell>
          <cell r="DA399">
            <v>0</v>
          </cell>
          <cell r="DB399">
            <v>0</v>
          </cell>
          <cell r="DC399">
            <v>0</v>
          </cell>
          <cell r="DD399">
            <v>0</v>
          </cell>
          <cell r="DE399">
            <v>0</v>
          </cell>
          <cell r="DG399">
            <v>9</v>
          </cell>
          <cell r="DH399">
            <v>3.2977709438018796</v>
          </cell>
          <cell r="DI399">
            <v>0</v>
          </cell>
        </row>
        <row r="400">
          <cell r="CA400">
            <v>720</v>
          </cell>
          <cell r="CB400">
            <v>7</v>
          </cell>
          <cell r="CC400">
            <v>0</v>
          </cell>
          <cell r="CD400">
            <v>0</v>
          </cell>
          <cell r="CE400">
            <v>0</v>
          </cell>
          <cell r="CF400">
            <v>142938</v>
          </cell>
          <cell r="CG400">
            <v>0</v>
          </cell>
          <cell r="CH400">
            <v>0</v>
          </cell>
          <cell r="CI400">
            <v>142938</v>
          </cell>
          <cell r="CJ400">
            <v>0</v>
          </cell>
          <cell r="CK400">
            <v>8316</v>
          </cell>
          <cell r="CL400">
            <v>151254</v>
          </cell>
          <cell r="CM400">
            <v>0</v>
          </cell>
          <cell r="CN400">
            <v>0</v>
          </cell>
          <cell r="CO400">
            <v>0</v>
          </cell>
          <cell r="CP400">
            <v>0</v>
          </cell>
          <cell r="CQ400">
            <v>151254</v>
          </cell>
          <cell r="CS400">
            <v>720</v>
          </cell>
          <cell r="CT400">
            <v>0</v>
          </cell>
          <cell r="CU400">
            <v>0</v>
          </cell>
          <cell r="CV400">
            <v>0</v>
          </cell>
          <cell r="CW400">
            <v>0</v>
          </cell>
          <cell r="CX400">
            <v>0</v>
          </cell>
          <cell r="CY400">
            <v>0</v>
          </cell>
          <cell r="DA400">
            <v>0</v>
          </cell>
          <cell r="DB400">
            <v>0</v>
          </cell>
          <cell r="DC400">
            <v>0</v>
          </cell>
          <cell r="DD400">
            <v>0</v>
          </cell>
          <cell r="DE400">
            <v>0</v>
          </cell>
          <cell r="DG400">
            <v>9</v>
          </cell>
          <cell r="DH400">
            <v>0.61489310381635121</v>
          </cell>
          <cell r="DI400">
            <v>0</v>
          </cell>
        </row>
        <row r="401">
          <cell r="CA401">
            <v>725</v>
          </cell>
          <cell r="CB401">
            <v>41</v>
          </cell>
          <cell r="CC401">
            <v>0</v>
          </cell>
          <cell r="CD401">
            <v>0</v>
          </cell>
          <cell r="CE401">
            <v>0</v>
          </cell>
          <cell r="CF401">
            <v>684288</v>
          </cell>
          <cell r="CG401">
            <v>0</v>
          </cell>
          <cell r="CH401">
            <v>0</v>
          </cell>
          <cell r="CI401">
            <v>684288</v>
          </cell>
          <cell r="CJ401">
            <v>0</v>
          </cell>
          <cell r="CK401">
            <v>48708</v>
          </cell>
          <cell r="CL401">
            <v>732996</v>
          </cell>
          <cell r="CM401">
            <v>0</v>
          </cell>
          <cell r="CN401">
            <v>0</v>
          </cell>
          <cell r="CO401">
            <v>0</v>
          </cell>
          <cell r="CP401">
            <v>0</v>
          </cell>
          <cell r="CQ401">
            <v>732996</v>
          </cell>
          <cell r="CS401">
            <v>725</v>
          </cell>
          <cell r="CT401">
            <v>15</v>
          </cell>
          <cell r="CU401">
            <v>0</v>
          </cell>
          <cell r="CV401">
            <v>0</v>
          </cell>
          <cell r="CW401">
            <v>0</v>
          </cell>
          <cell r="CX401">
            <v>0</v>
          </cell>
          <cell r="CY401">
            <v>0</v>
          </cell>
          <cell r="DA401">
            <v>0</v>
          </cell>
          <cell r="DB401">
            <v>0</v>
          </cell>
          <cell r="DC401">
            <v>0</v>
          </cell>
          <cell r="DD401">
            <v>0</v>
          </cell>
          <cell r="DE401">
            <v>0</v>
          </cell>
          <cell r="DG401">
            <v>9</v>
          </cell>
          <cell r="DH401">
            <v>1.2838536673932595</v>
          </cell>
          <cell r="DI401">
            <v>0</v>
          </cell>
        </row>
        <row r="402">
          <cell r="CA402">
            <v>728</v>
          </cell>
          <cell r="CB402">
            <v>0</v>
          </cell>
          <cell r="CC402">
            <v>0</v>
          </cell>
          <cell r="CD402">
            <v>0</v>
          </cell>
          <cell r="CE402">
            <v>0</v>
          </cell>
          <cell r="CF402">
            <v>0</v>
          </cell>
          <cell r="CG402">
            <v>0</v>
          </cell>
          <cell r="CH402">
            <v>0</v>
          </cell>
          <cell r="CI402">
            <v>0</v>
          </cell>
          <cell r="CJ402">
            <v>0</v>
          </cell>
          <cell r="CK402">
            <v>0</v>
          </cell>
          <cell r="CL402">
            <v>0</v>
          </cell>
          <cell r="CM402">
            <v>0</v>
          </cell>
          <cell r="CN402">
            <v>0</v>
          </cell>
          <cell r="CO402">
            <v>0</v>
          </cell>
          <cell r="CP402">
            <v>0</v>
          </cell>
          <cell r="CQ402">
            <v>0</v>
          </cell>
          <cell r="CS402">
            <v>728</v>
          </cell>
          <cell r="CT402">
            <v>0</v>
          </cell>
          <cell r="CU402">
            <v>0</v>
          </cell>
          <cell r="CV402">
            <v>0</v>
          </cell>
          <cell r="CW402">
            <v>0</v>
          </cell>
          <cell r="CX402">
            <v>0</v>
          </cell>
          <cell r="CY402">
            <v>0</v>
          </cell>
          <cell r="DA402">
            <v>0</v>
          </cell>
          <cell r="DB402">
            <v>0</v>
          </cell>
          <cell r="DC402">
            <v>0</v>
          </cell>
          <cell r="DD402">
            <v>0</v>
          </cell>
          <cell r="DE402">
            <v>0</v>
          </cell>
          <cell r="DG402">
            <v>0</v>
          </cell>
          <cell r="DH402">
            <v>0</v>
          </cell>
          <cell r="DI402">
            <v>0</v>
          </cell>
        </row>
        <row r="403">
          <cell r="CA403">
            <v>730</v>
          </cell>
          <cell r="CB403">
            <v>4</v>
          </cell>
          <cell r="CC403">
            <v>4.4822949350067235E-3</v>
          </cell>
          <cell r="CD403">
            <v>0</v>
          </cell>
          <cell r="CE403">
            <v>0</v>
          </cell>
          <cell r="CF403">
            <v>82518</v>
          </cell>
          <cell r="CG403">
            <v>0</v>
          </cell>
          <cell r="CH403">
            <v>0</v>
          </cell>
          <cell r="CI403">
            <v>82518</v>
          </cell>
          <cell r="CJ403">
            <v>0</v>
          </cell>
          <cell r="CK403">
            <v>4747</v>
          </cell>
          <cell r="CL403">
            <v>87265</v>
          </cell>
          <cell r="CM403">
            <v>0</v>
          </cell>
          <cell r="CN403">
            <v>0</v>
          </cell>
          <cell r="CO403">
            <v>0</v>
          </cell>
          <cell r="CP403">
            <v>0</v>
          </cell>
          <cell r="CQ403">
            <v>87265</v>
          </cell>
          <cell r="CS403">
            <v>730</v>
          </cell>
          <cell r="CT403">
            <v>1</v>
          </cell>
          <cell r="CU403">
            <v>0</v>
          </cell>
          <cell r="CV403">
            <v>0</v>
          </cell>
          <cell r="CW403">
            <v>0</v>
          </cell>
          <cell r="CX403">
            <v>0</v>
          </cell>
          <cell r="CY403">
            <v>0</v>
          </cell>
          <cell r="DA403">
            <v>0</v>
          </cell>
          <cell r="DB403">
            <v>0</v>
          </cell>
          <cell r="DC403">
            <v>0</v>
          </cell>
          <cell r="DD403">
            <v>0</v>
          </cell>
          <cell r="DE403">
            <v>0</v>
          </cell>
          <cell r="DG403">
            <v>9</v>
          </cell>
          <cell r="DH403">
            <v>0.30415875202293602</v>
          </cell>
          <cell r="DI403">
            <v>0</v>
          </cell>
        </row>
        <row r="404">
          <cell r="CA404">
            <v>735</v>
          </cell>
          <cell r="CB404">
            <v>48</v>
          </cell>
          <cell r="CC404">
            <v>1.2448132780082988E-2</v>
          </cell>
          <cell r="CD404">
            <v>0</v>
          </cell>
          <cell r="CE404">
            <v>0</v>
          </cell>
          <cell r="CF404">
            <v>855764</v>
          </cell>
          <cell r="CG404">
            <v>0</v>
          </cell>
          <cell r="CH404">
            <v>0</v>
          </cell>
          <cell r="CI404">
            <v>855764</v>
          </cell>
          <cell r="CJ404">
            <v>0</v>
          </cell>
          <cell r="CK404">
            <v>57009</v>
          </cell>
          <cell r="CL404">
            <v>912773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912773</v>
          </cell>
          <cell r="CS404">
            <v>735</v>
          </cell>
          <cell r="CT404">
            <v>11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G404">
            <v>9</v>
          </cell>
          <cell r="DH404">
            <v>1.47316665700771</v>
          </cell>
          <cell r="DI404">
            <v>0</v>
          </cell>
        </row>
        <row r="405">
          <cell r="CA405">
            <v>740</v>
          </cell>
          <cell r="CB405">
            <v>15</v>
          </cell>
          <cell r="CC405">
            <v>7.8431372549019607E-2</v>
          </cell>
          <cell r="CD405">
            <v>0</v>
          </cell>
          <cell r="CE405">
            <v>0</v>
          </cell>
          <cell r="CF405">
            <v>327306</v>
          </cell>
          <cell r="CG405">
            <v>0</v>
          </cell>
          <cell r="CH405">
            <v>0</v>
          </cell>
          <cell r="CI405">
            <v>327306</v>
          </cell>
          <cell r="CJ405">
            <v>0</v>
          </cell>
          <cell r="CK405">
            <v>17728</v>
          </cell>
          <cell r="CL405">
            <v>345034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345034</v>
          </cell>
          <cell r="CS405">
            <v>740</v>
          </cell>
          <cell r="CT405">
            <v>3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G405">
            <v>9</v>
          </cell>
          <cell r="DH405">
            <v>1.554286632553822</v>
          </cell>
          <cell r="DI405">
            <v>0</v>
          </cell>
        </row>
        <row r="406">
          <cell r="CA406">
            <v>745</v>
          </cell>
          <cell r="CB406">
            <v>40</v>
          </cell>
          <cell r="CC406">
            <v>0</v>
          </cell>
          <cell r="CD406">
            <v>0</v>
          </cell>
          <cell r="CE406">
            <v>0</v>
          </cell>
          <cell r="CF406">
            <v>675785</v>
          </cell>
          <cell r="CG406">
            <v>0</v>
          </cell>
          <cell r="CH406">
            <v>0</v>
          </cell>
          <cell r="CI406">
            <v>675785</v>
          </cell>
          <cell r="CJ406">
            <v>0</v>
          </cell>
          <cell r="CK406">
            <v>47520</v>
          </cell>
          <cell r="CL406">
            <v>723305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723305</v>
          </cell>
          <cell r="CS406">
            <v>745</v>
          </cell>
          <cell r="CT406">
            <v>15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G406">
            <v>9</v>
          </cell>
          <cell r="DH406">
            <v>1.5563841642471723</v>
          </cell>
          <cell r="DI406">
            <v>0</v>
          </cell>
        </row>
        <row r="407">
          <cell r="CA407">
            <v>750</v>
          </cell>
          <cell r="CB407">
            <v>17</v>
          </cell>
          <cell r="CC407">
            <v>0</v>
          </cell>
          <cell r="CD407">
            <v>0</v>
          </cell>
          <cell r="CE407">
            <v>0</v>
          </cell>
          <cell r="CF407">
            <v>389313</v>
          </cell>
          <cell r="CG407">
            <v>0</v>
          </cell>
          <cell r="CH407">
            <v>0</v>
          </cell>
          <cell r="CI407">
            <v>389313</v>
          </cell>
          <cell r="CJ407">
            <v>0</v>
          </cell>
          <cell r="CK407">
            <v>20196</v>
          </cell>
          <cell r="CL407">
            <v>409509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409509</v>
          </cell>
          <cell r="CS407">
            <v>750</v>
          </cell>
          <cell r="CT407">
            <v>4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G407">
            <v>18</v>
          </cell>
          <cell r="DH407">
            <v>2.892024274364231</v>
          </cell>
          <cell r="DI407">
            <v>0</v>
          </cell>
        </row>
        <row r="408">
          <cell r="CA408">
            <v>753</v>
          </cell>
          <cell r="CB408">
            <v>8</v>
          </cell>
          <cell r="CC408">
            <v>0</v>
          </cell>
          <cell r="CD408">
            <v>0</v>
          </cell>
          <cell r="CE408">
            <v>0</v>
          </cell>
          <cell r="CF408">
            <v>134559</v>
          </cell>
          <cell r="CG408">
            <v>0</v>
          </cell>
          <cell r="CH408">
            <v>0</v>
          </cell>
          <cell r="CI408">
            <v>134559</v>
          </cell>
          <cell r="CJ408">
            <v>0</v>
          </cell>
          <cell r="CK408">
            <v>9504</v>
          </cell>
          <cell r="CL408">
            <v>144063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144063</v>
          </cell>
          <cell r="CS408">
            <v>753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G408">
            <v>9</v>
          </cell>
          <cell r="DH408">
            <v>0.36294517882072869</v>
          </cell>
          <cell r="DI408">
            <v>0</v>
          </cell>
        </row>
        <row r="409">
          <cell r="CA409">
            <v>755</v>
          </cell>
          <cell r="CB409">
            <v>24</v>
          </cell>
          <cell r="CC409">
            <v>0</v>
          </cell>
          <cell r="CD409">
            <v>0</v>
          </cell>
          <cell r="CE409">
            <v>0</v>
          </cell>
          <cell r="CF409">
            <v>500785</v>
          </cell>
          <cell r="CG409">
            <v>0</v>
          </cell>
          <cell r="CH409">
            <v>0</v>
          </cell>
          <cell r="CI409">
            <v>500785</v>
          </cell>
          <cell r="CJ409">
            <v>0</v>
          </cell>
          <cell r="CK409">
            <v>28512</v>
          </cell>
          <cell r="CL409">
            <v>529297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529297</v>
          </cell>
          <cell r="CS409">
            <v>755</v>
          </cell>
          <cell r="CT409">
            <v>5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G409">
            <v>9</v>
          </cell>
          <cell r="DH409">
            <v>3.5317798505495568</v>
          </cell>
          <cell r="DI409">
            <v>0</v>
          </cell>
        </row>
        <row r="410">
          <cell r="CA410">
            <v>760</v>
          </cell>
          <cell r="CB410">
            <v>78</v>
          </cell>
          <cell r="CC410">
            <v>0.45098039215686253</v>
          </cell>
          <cell r="CD410">
            <v>0</v>
          </cell>
          <cell r="CE410">
            <v>0</v>
          </cell>
          <cell r="CF410">
            <v>1515981</v>
          </cell>
          <cell r="CG410">
            <v>0</v>
          </cell>
          <cell r="CH410">
            <v>0</v>
          </cell>
          <cell r="CI410">
            <v>1515981</v>
          </cell>
          <cell r="CJ410">
            <v>0</v>
          </cell>
          <cell r="CK410">
            <v>92135</v>
          </cell>
          <cell r="CL410">
            <v>1608116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1608116</v>
          </cell>
          <cell r="CS410">
            <v>760</v>
          </cell>
          <cell r="CT410">
            <v>14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G410">
            <v>9</v>
          </cell>
          <cell r="DH410">
            <v>3.9562022049683945</v>
          </cell>
          <cell r="DI410">
            <v>0</v>
          </cell>
        </row>
        <row r="411">
          <cell r="CA411">
            <v>763</v>
          </cell>
          <cell r="CB411">
            <v>6</v>
          </cell>
          <cell r="CC411">
            <v>0</v>
          </cell>
          <cell r="CD411">
            <v>0</v>
          </cell>
          <cell r="CE411">
            <v>0</v>
          </cell>
          <cell r="CF411">
            <v>125820</v>
          </cell>
          <cell r="CG411">
            <v>0</v>
          </cell>
          <cell r="CH411">
            <v>0</v>
          </cell>
          <cell r="CI411">
            <v>125820</v>
          </cell>
          <cell r="CJ411">
            <v>0</v>
          </cell>
          <cell r="CK411">
            <v>7128</v>
          </cell>
          <cell r="CL411">
            <v>132948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132948</v>
          </cell>
          <cell r="CS411">
            <v>763</v>
          </cell>
          <cell r="CT411">
            <v>1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G411">
            <v>9</v>
          </cell>
          <cell r="DH411">
            <v>0.68251569957795732</v>
          </cell>
          <cell r="DI411">
            <v>0</v>
          </cell>
        </row>
        <row r="412">
          <cell r="CA412">
            <v>765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S412">
            <v>765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G412">
            <v>0</v>
          </cell>
          <cell r="DH412">
            <v>0</v>
          </cell>
          <cell r="DI412">
            <v>0</v>
          </cell>
        </row>
        <row r="413">
          <cell r="CA413">
            <v>766</v>
          </cell>
          <cell r="CB413">
            <v>10</v>
          </cell>
          <cell r="CC413">
            <v>0</v>
          </cell>
          <cell r="CD413">
            <v>0</v>
          </cell>
          <cell r="CE413">
            <v>0</v>
          </cell>
          <cell r="CF413">
            <v>205892</v>
          </cell>
          <cell r="CG413">
            <v>0</v>
          </cell>
          <cell r="CH413">
            <v>0</v>
          </cell>
          <cell r="CI413">
            <v>205892</v>
          </cell>
          <cell r="CJ413">
            <v>0</v>
          </cell>
          <cell r="CK413">
            <v>11880</v>
          </cell>
          <cell r="CL413">
            <v>217772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217772</v>
          </cell>
          <cell r="CS413">
            <v>766</v>
          </cell>
          <cell r="CT413">
            <v>2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G413">
            <v>9</v>
          </cell>
          <cell r="DH413">
            <v>0.83374359681246857</v>
          </cell>
          <cell r="DI413">
            <v>0</v>
          </cell>
        </row>
        <row r="414">
          <cell r="CA414">
            <v>767</v>
          </cell>
          <cell r="CB414">
            <v>48</v>
          </cell>
          <cell r="CC414">
            <v>0</v>
          </cell>
          <cell r="CD414">
            <v>0</v>
          </cell>
          <cell r="CE414">
            <v>0</v>
          </cell>
          <cell r="CF414">
            <v>744799</v>
          </cell>
          <cell r="CG414">
            <v>0</v>
          </cell>
          <cell r="CH414">
            <v>0</v>
          </cell>
          <cell r="CI414">
            <v>744799</v>
          </cell>
          <cell r="CJ414">
            <v>0</v>
          </cell>
          <cell r="CK414">
            <v>57024</v>
          </cell>
          <cell r="CL414">
            <v>801823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801823</v>
          </cell>
          <cell r="CS414">
            <v>767</v>
          </cell>
          <cell r="CT414">
            <v>22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G414">
            <v>18</v>
          </cell>
          <cell r="DH414">
            <v>2.8092839869315314</v>
          </cell>
          <cell r="DI414">
            <v>0</v>
          </cell>
        </row>
        <row r="415">
          <cell r="CA415">
            <v>770</v>
          </cell>
          <cell r="CB415">
            <v>3</v>
          </cell>
          <cell r="CC415">
            <v>0</v>
          </cell>
          <cell r="CD415">
            <v>0</v>
          </cell>
          <cell r="CE415">
            <v>0</v>
          </cell>
          <cell r="CF415">
            <v>47976</v>
          </cell>
          <cell r="CG415">
            <v>0</v>
          </cell>
          <cell r="CH415">
            <v>0</v>
          </cell>
          <cell r="CI415">
            <v>47976</v>
          </cell>
          <cell r="CJ415">
            <v>0</v>
          </cell>
          <cell r="CK415">
            <v>3564</v>
          </cell>
          <cell r="CL415">
            <v>51540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51540</v>
          </cell>
          <cell r="CS415">
            <v>770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G415">
            <v>9</v>
          </cell>
          <cell r="DH415">
            <v>0.1689619259989385</v>
          </cell>
          <cell r="DI415">
            <v>0</v>
          </cell>
        </row>
        <row r="416">
          <cell r="CA416">
            <v>773</v>
          </cell>
          <cell r="CB416">
            <v>49</v>
          </cell>
          <cell r="CC416">
            <v>0</v>
          </cell>
          <cell r="CD416">
            <v>0</v>
          </cell>
          <cell r="CE416">
            <v>0</v>
          </cell>
          <cell r="CF416">
            <v>1006920</v>
          </cell>
          <cell r="CG416">
            <v>0</v>
          </cell>
          <cell r="CH416">
            <v>0</v>
          </cell>
          <cell r="CI416">
            <v>1006920</v>
          </cell>
          <cell r="CJ416">
            <v>0</v>
          </cell>
          <cell r="CK416">
            <v>58212</v>
          </cell>
          <cell r="CL416">
            <v>1065132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1065132</v>
          </cell>
          <cell r="CS416">
            <v>773</v>
          </cell>
          <cell r="CT416">
            <v>15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G416">
            <v>9</v>
          </cell>
          <cell r="DH416">
            <v>1.9620948352548053</v>
          </cell>
          <cell r="DI416">
            <v>0</v>
          </cell>
        </row>
        <row r="417">
          <cell r="CA417">
            <v>774</v>
          </cell>
          <cell r="CB417">
            <v>37</v>
          </cell>
          <cell r="CC417">
            <v>0</v>
          </cell>
          <cell r="CD417">
            <v>0</v>
          </cell>
          <cell r="CE417">
            <v>2.4331916652062322</v>
          </cell>
          <cell r="CF417">
            <v>1687311</v>
          </cell>
          <cell r="CG417">
            <v>110960.83950839975</v>
          </cell>
          <cell r="CH417">
            <v>0</v>
          </cell>
          <cell r="CI417">
            <v>1576350.1604916002</v>
          </cell>
          <cell r="CJ417">
            <v>0</v>
          </cell>
          <cell r="CK417">
            <v>41070</v>
          </cell>
          <cell r="CL417">
            <v>1617420.1604916002</v>
          </cell>
          <cell r="CM417">
            <v>110960.83950839975</v>
          </cell>
          <cell r="CN417">
            <v>0</v>
          </cell>
          <cell r="CO417">
            <v>2886</v>
          </cell>
          <cell r="CP417">
            <v>113846.83950839975</v>
          </cell>
          <cell r="CQ417">
            <v>1731267</v>
          </cell>
          <cell r="CS417">
            <v>774</v>
          </cell>
          <cell r="CT417">
            <v>11</v>
          </cell>
          <cell r="CU417">
            <v>2.4331916652062322</v>
          </cell>
          <cell r="CV417">
            <v>110960.83950839975</v>
          </cell>
          <cell r="CW417">
            <v>0</v>
          </cell>
          <cell r="CX417">
            <v>2886</v>
          </cell>
          <cell r="CY417">
            <v>113846.83950839975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G417">
            <v>9</v>
          </cell>
          <cell r="DH417">
            <v>9.6335188593276513</v>
          </cell>
          <cell r="DI417">
            <v>1</v>
          </cell>
        </row>
        <row r="418">
          <cell r="CA418">
            <v>775</v>
          </cell>
          <cell r="CB418">
            <v>37</v>
          </cell>
          <cell r="CC418">
            <v>0</v>
          </cell>
          <cell r="CD418">
            <v>0</v>
          </cell>
          <cell r="CE418">
            <v>0</v>
          </cell>
          <cell r="CF418">
            <v>646118</v>
          </cell>
          <cell r="CG418">
            <v>0</v>
          </cell>
          <cell r="CH418">
            <v>0</v>
          </cell>
          <cell r="CI418">
            <v>646118</v>
          </cell>
          <cell r="CJ418">
            <v>0</v>
          </cell>
          <cell r="CK418">
            <v>43956</v>
          </cell>
          <cell r="CL418">
            <v>690074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690074</v>
          </cell>
          <cell r="CS418">
            <v>775</v>
          </cell>
          <cell r="CT418">
            <v>17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G418">
            <v>9</v>
          </cell>
          <cell r="DH418">
            <v>0.55006130138123499</v>
          </cell>
          <cell r="DI418">
            <v>0</v>
          </cell>
        </row>
        <row r="419">
          <cell r="CA419">
            <v>778</v>
          </cell>
          <cell r="CB419">
            <v>5</v>
          </cell>
          <cell r="CC419">
            <v>0</v>
          </cell>
          <cell r="CD419">
            <v>0</v>
          </cell>
          <cell r="CE419">
            <v>0</v>
          </cell>
          <cell r="CF419">
            <v>93109</v>
          </cell>
          <cell r="CG419">
            <v>0</v>
          </cell>
          <cell r="CH419">
            <v>0</v>
          </cell>
          <cell r="CI419">
            <v>93109</v>
          </cell>
          <cell r="CJ419">
            <v>0</v>
          </cell>
          <cell r="CK419">
            <v>5940</v>
          </cell>
          <cell r="CL419">
            <v>99049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99049</v>
          </cell>
          <cell r="CS419">
            <v>778</v>
          </cell>
          <cell r="CT419">
            <v>4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G419">
            <v>9</v>
          </cell>
          <cell r="DH419">
            <v>0.48791206287878686</v>
          </cell>
          <cell r="DI419">
            <v>0</v>
          </cell>
        </row>
        <row r="420">
          <cell r="CA420">
            <v>780</v>
          </cell>
          <cell r="CB420">
            <v>78</v>
          </cell>
          <cell r="CC420">
            <v>0.13725490196078433</v>
          </cell>
          <cell r="CD420">
            <v>0</v>
          </cell>
          <cell r="CE420">
            <v>0</v>
          </cell>
          <cell r="CF420">
            <v>1317408</v>
          </cell>
          <cell r="CG420">
            <v>0</v>
          </cell>
          <cell r="CH420">
            <v>0</v>
          </cell>
          <cell r="CI420">
            <v>1317408</v>
          </cell>
          <cell r="CJ420">
            <v>0</v>
          </cell>
          <cell r="CK420">
            <v>92503</v>
          </cell>
          <cell r="CL420">
            <v>1409911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1409911</v>
          </cell>
          <cell r="CS420">
            <v>780</v>
          </cell>
          <cell r="CT420">
            <v>26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G420">
            <v>9</v>
          </cell>
          <cell r="DH420">
            <v>2.1930448008165921</v>
          </cell>
          <cell r="DI420">
            <v>0</v>
          </cell>
        </row>
      </sheetData>
      <sheetData sheetId="10"/>
      <sheetData sheetId="11"/>
      <sheetData sheetId="12">
        <row r="10">
          <cell r="A10">
            <v>409</v>
          </cell>
          <cell r="B10" t="str">
            <v>ALMA DEL MAR</v>
          </cell>
          <cell r="C10">
            <v>1044</v>
          </cell>
          <cell r="D10">
            <v>1044</v>
          </cell>
          <cell r="E10" t="str">
            <v/>
          </cell>
          <cell r="F10" t="str">
            <v/>
          </cell>
          <cell r="G10">
            <v>138</v>
          </cell>
          <cell r="H10">
            <v>0</v>
          </cell>
          <cell r="I10">
            <v>0</v>
          </cell>
        </row>
        <row r="11">
          <cell r="A11">
            <v>410</v>
          </cell>
          <cell r="B11" t="str">
            <v>EXCEL ACADEMY</v>
          </cell>
          <cell r="C11">
            <v>1400</v>
          </cell>
          <cell r="D11">
            <v>1376</v>
          </cell>
          <cell r="E11" t="str">
            <v/>
          </cell>
          <cell r="F11" t="str">
            <v/>
          </cell>
          <cell r="G11">
            <v>380</v>
          </cell>
          <cell r="H11">
            <v>0</v>
          </cell>
          <cell r="I11">
            <v>0</v>
          </cell>
        </row>
        <row r="12">
          <cell r="A12">
            <v>412</v>
          </cell>
          <cell r="B12" t="str">
            <v>ACADEMY OF THE PACIFIC RIM</v>
          </cell>
          <cell r="C12">
            <v>545</v>
          </cell>
          <cell r="D12">
            <v>501</v>
          </cell>
          <cell r="E12" t="str">
            <v/>
          </cell>
          <cell r="F12" t="str">
            <v/>
          </cell>
          <cell r="G12">
            <v>66</v>
          </cell>
          <cell r="H12">
            <v>0.33391829703337589</v>
          </cell>
          <cell r="I12">
            <v>0.33391829703337589</v>
          </cell>
        </row>
        <row r="13">
          <cell r="A13">
            <v>413</v>
          </cell>
          <cell r="B13" t="str">
            <v>FOUR RIVERS</v>
          </cell>
          <cell r="C13">
            <v>218</v>
          </cell>
          <cell r="D13">
            <v>218</v>
          </cell>
          <cell r="E13" t="str">
            <v/>
          </cell>
          <cell r="F13" t="str">
            <v/>
          </cell>
          <cell r="G13">
            <v>52</v>
          </cell>
          <cell r="H13">
            <v>1.129113407653461</v>
          </cell>
          <cell r="I13">
            <v>1.129113407653461</v>
          </cell>
        </row>
        <row r="14">
          <cell r="A14">
            <v>414</v>
          </cell>
          <cell r="B14" t="str">
            <v>BERKSHIRE ARTS AND TECHNOLOGY</v>
          </cell>
          <cell r="C14">
            <v>363</v>
          </cell>
          <cell r="D14">
            <v>357</v>
          </cell>
          <cell r="E14" t="str">
            <v/>
          </cell>
          <cell r="F14" t="str">
            <v/>
          </cell>
          <cell r="G14">
            <v>86</v>
          </cell>
          <cell r="H14">
            <v>0</v>
          </cell>
          <cell r="I14">
            <v>0</v>
          </cell>
        </row>
        <row r="15">
          <cell r="A15">
            <v>416</v>
          </cell>
          <cell r="B15" t="str">
            <v>BOSTON PREPARATORY</v>
          </cell>
          <cell r="C15">
            <v>700</v>
          </cell>
          <cell r="D15">
            <v>670</v>
          </cell>
          <cell r="E15" t="str">
            <v/>
          </cell>
          <cell r="F15" t="str">
            <v/>
          </cell>
          <cell r="G15">
            <v>152</v>
          </cell>
          <cell r="H15">
            <v>0.25043872277503193</v>
          </cell>
          <cell r="I15">
            <v>0.25043872277503193</v>
          </cell>
        </row>
        <row r="16">
          <cell r="A16">
            <v>417</v>
          </cell>
          <cell r="B16" t="str">
            <v>BRIDGE BOSTON</v>
          </cell>
          <cell r="C16">
            <v>335</v>
          </cell>
          <cell r="D16">
            <v>347</v>
          </cell>
          <cell r="E16">
            <v>12</v>
          </cell>
          <cell r="F16">
            <v>3.4582132564841501E-2</v>
          </cell>
          <cell r="G16">
            <v>75</v>
          </cell>
          <cell r="H16">
            <v>4.0296336277442696E-2</v>
          </cell>
          <cell r="I16">
            <v>4.0296336277442696E-2</v>
          </cell>
        </row>
        <row r="17">
          <cell r="A17">
            <v>418</v>
          </cell>
          <cell r="B17" t="str">
            <v>CHRISTA MCAULIFFE</v>
          </cell>
          <cell r="C17">
            <v>340</v>
          </cell>
          <cell r="D17">
            <v>315</v>
          </cell>
          <cell r="E17" t="str">
            <v/>
          </cell>
          <cell r="F17" t="str">
            <v/>
          </cell>
          <cell r="G17">
            <v>23</v>
          </cell>
          <cell r="H17">
            <v>0</v>
          </cell>
          <cell r="I17">
            <v>0</v>
          </cell>
        </row>
        <row r="18">
          <cell r="A18">
            <v>420</v>
          </cell>
          <cell r="B18" t="str">
            <v>BENJAMIN BANNEKER</v>
          </cell>
          <cell r="C18">
            <v>350</v>
          </cell>
          <cell r="D18">
            <v>344</v>
          </cell>
          <cell r="E18" t="str">
            <v/>
          </cell>
          <cell r="F18" t="str">
            <v/>
          </cell>
          <cell r="G18">
            <v>44</v>
          </cell>
          <cell r="H18">
            <v>0.25043872277503193</v>
          </cell>
          <cell r="I18">
            <v>0.25043872277503193</v>
          </cell>
        </row>
        <row r="19">
          <cell r="A19">
            <v>428</v>
          </cell>
          <cell r="B19" t="str">
            <v>BROOKE</v>
          </cell>
          <cell r="C19">
            <v>2221</v>
          </cell>
          <cell r="D19">
            <v>2231</v>
          </cell>
          <cell r="E19">
            <v>10</v>
          </cell>
          <cell r="F19">
            <v>4.4822949350067235E-3</v>
          </cell>
          <cell r="G19">
            <v>1004</v>
          </cell>
          <cell r="H19">
            <v>1.1219228215038357</v>
          </cell>
          <cell r="I19">
            <v>1.1219228215038357</v>
          </cell>
        </row>
        <row r="20">
          <cell r="A20">
            <v>429</v>
          </cell>
          <cell r="B20" t="str">
            <v>KIPP ACADEMY LYNN</v>
          </cell>
          <cell r="C20">
            <v>1586</v>
          </cell>
          <cell r="D20">
            <v>1629</v>
          </cell>
          <cell r="E20">
            <v>43</v>
          </cell>
          <cell r="F20">
            <v>2.6396562308164517E-2</v>
          </cell>
          <cell r="G20">
            <v>732</v>
          </cell>
          <cell r="H20">
            <v>0</v>
          </cell>
          <cell r="I20">
            <v>0</v>
          </cell>
        </row>
        <row r="21">
          <cell r="A21">
            <v>430</v>
          </cell>
          <cell r="B21" t="str">
            <v>ADVANCED MATH AND SCIENCE ACADEMY</v>
          </cell>
          <cell r="C21">
            <v>966</v>
          </cell>
          <cell r="D21">
            <v>963</v>
          </cell>
          <cell r="E21" t="str">
            <v/>
          </cell>
          <cell r="F21" t="str">
            <v/>
          </cell>
          <cell r="G21">
            <v>375</v>
          </cell>
          <cell r="H21">
            <v>0</v>
          </cell>
          <cell r="I21">
            <v>0</v>
          </cell>
        </row>
        <row r="22">
          <cell r="A22">
            <v>432</v>
          </cell>
          <cell r="B22" t="str">
            <v>CAPE COD LIGHTHOUSE</v>
          </cell>
          <cell r="C22">
            <v>252</v>
          </cell>
          <cell r="D22">
            <v>246</v>
          </cell>
          <cell r="E22" t="str">
            <v/>
          </cell>
          <cell r="F22" t="str">
            <v/>
          </cell>
          <cell r="G22">
            <v>55</v>
          </cell>
          <cell r="H22">
            <v>0</v>
          </cell>
          <cell r="I22">
            <v>0</v>
          </cell>
        </row>
        <row r="23">
          <cell r="A23">
            <v>435</v>
          </cell>
          <cell r="B23" t="str">
            <v>INNOVATION ACADEMY</v>
          </cell>
          <cell r="C23">
            <v>800</v>
          </cell>
          <cell r="D23">
            <v>740</v>
          </cell>
          <cell r="E23" t="str">
            <v/>
          </cell>
          <cell r="F23" t="str">
            <v/>
          </cell>
          <cell r="G23">
            <v>137</v>
          </cell>
          <cell r="H23">
            <v>0</v>
          </cell>
          <cell r="I23">
            <v>0</v>
          </cell>
        </row>
        <row r="24">
          <cell r="A24">
            <v>436</v>
          </cell>
          <cell r="B24" t="str">
            <v>COMMUNITY CS OF CAMBRIDGE</v>
          </cell>
          <cell r="C24">
            <v>289</v>
          </cell>
          <cell r="D24">
            <v>244</v>
          </cell>
          <cell r="E24" t="str">
            <v/>
          </cell>
          <cell r="F24" t="str">
            <v/>
          </cell>
          <cell r="G24">
            <v>55</v>
          </cell>
          <cell r="H24">
            <v>8.3479574258343972E-2</v>
          </cell>
          <cell r="I24">
            <v>8.3479574258343972E-2</v>
          </cell>
        </row>
        <row r="25">
          <cell r="A25">
            <v>438</v>
          </cell>
          <cell r="B25" t="str">
            <v>CODMAN ACADEMY</v>
          </cell>
          <cell r="C25">
            <v>345</v>
          </cell>
          <cell r="D25">
            <v>345</v>
          </cell>
          <cell r="E25" t="str">
            <v/>
          </cell>
          <cell r="F25" t="str">
            <v/>
          </cell>
          <cell r="G25">
            <v>85</v>
          </cell>
          <cell r="H25">
            <v>0.20869893564585992</v>
          </cell>
          <cell r="I25">
            <v>0.20869893564585992</v>
          </cell>
        </row>
        <row r="26">
          <cell r="A26">
            <v>439</v>
          </cell>
          <cell r="B26" t="str">
            <v>CONSERVATORY LAB</v>
          </cell>
          <cell r="C26">
            <v>444</v>
          </cell>
          <cell r="D26">
            <v>467</v>
          </cell>
          <cell r="E26">
            <v>23</v>
          </cell>
          <cell r="F26">
            <v>4.9250535331905779E-2</v>
          </cell>
          <cell r="G26">
            <v>116</v>
          </cell>
          <cell r="H26">
            <v>0.15873632107368188</v>
          </cell>
          <cell r="I26">
            <v>0.15873632107368188</v>
          </cell>
        </row>
        <row r="27">
          <cell r="A27">
            <v>440</v>
          </cell>
          <cell r="B27" t="str">
            <v>COMMUNITY DAY</v>
          </cell>
          <cell r="C27">
            <v>1200</v>
          </cell>
          <cell r="D27">
            <v>1198</v>
          </cell>
          <cell r="E27" t="str">
            <v/>
          </cell>
          <cell r="F27" t="str">
            <v/>
          </cell>
          <cell r="G27">
            <v>276</v>
          </cell>
          <cell r="H27">
            <v>0</v>
          </cell>
          <cell r="I27">
            <v>0</v>
          </cell>
        </row>
        <row r="28">
          <cell r="A28">
            <v>441</v>
          </cell>
          <cell r="B28" t="str">
            <v>SPRINGFIELD INTERNATIONAL</v>
          </cell>
          <cell r="C28">
            <v>1574</v>
          </cell>
          <cell r="D28">
            <v>1524</v>
          </cell>
          <cell r="E28" t="str">
            <v/>
          </cell>
          <cell r="F28" t="str">
            <v/>
          </cell>
          <cell r="G28">
            <v>486</v>
          </cell>
          <cell r="H28">
            <v>0</v>
          </cell>
          <cell r="I28">
            <v>0</v>
          </cell>
        </row>
        <row r="29">
          <cell r="A29">
            <v>444</v>
          </cell>
          <cell r="B29" t="str">
            <v>NEIGHBORHOOD HOUSE</v>
          </cell>
          <cell r="C29">
            <v>828</v>
          </cell>
          <cell r="D29">
            <v>768</v>
          </cell>
          <cell r="E29" t="str">
            <v/>
          </cell>
          <cell r="F29" t="str">
            <v/>
          </cell>
          <cell r="G29">
            <v>163</v>
          </cell>
          <cell r="H29">
            <v>0.37565808416254787</v>
          </cell>
          <cell r="I29">
            <v>0.37565808416254787</v>
          </cell>
        </row>
        <row r="30">
          <cell r="A30">
            <v>445</v>
          </cell>
          <cell r="B30" t="str">
            <v>ABBY KELLEY FOSTER</v>
          </cell>
          <cell r="C30">
            <v>1426</v>
          </cell>
          <cell r="D30">
            <v>1426</v>
          </cell>
          <cell r="E30" t="str">
            <v/>
          </cell>
          <cell r="F30" t="str">
            <v/>
          </cell>
          <cell r="G30">
            <v>650</v>
          </cell>
          <cell r="H30">
            <v>0</v>
          </cell>
          <cell r="I30">
            <v>0</v>
          </cell>
        </row>
        <row r="31">
          <cell r="A31">
            <v>446</v>
          </cell>
          <cell r="B31" t="str">
            <v>FOXBOROUGH REGIONAL</v>
          </cell>
          <cell r="C31">
            <v>1525</v>
          </cell>
          <cell r="D31">
            <v>1411</v>
          </cell>
          <cell r="E31" t="str">
            <v/>
          </cell>
          <cell r="F31" t="str">
            <v/>
          </cell>
          <cell r="G31">
            <v>291</v>
          </cell>
          <cell r="H31">
            <v>31.513539282524359</v>
          </cell>
          <cell r="I31">
            <v>31.513539282524359</v>
          </cell>
        </row>
        <row r="32">
          <cell r="A32">
            <v>447</v>
          </cell>
          <cell r="B32" t="str">
            <v>BENJAMIN FRANKLIN CLASSICAL</v>
          </cell>
          <cell r="C32">
            <v>897</v>
          </cell>
          <cell r="D32">
            <v>899</v>
          </cell>
          <cell r="E32">
            <v>2</v>
          </cell>
          <cell r="F32">
            <v>2.2246941045606229E-3</v>
          </cell>
          <cell r="G32">
            <v>305</v>
          </cell>
          <cell r="H32">
            <v>0</v>
          </cell>
          <cell r="I32">
            <v>0</v>
          </cell>
        </row>
        <row r="33">
          <cell r="A33">
            <v>449</v>
          </cell>
          <cell r="B33" t="str">
            <v>BOSTON COLLEGIATE</v>
          </cell>
          <cell r="C33">
            <v>700</v>
          </cell>
          <cell r="D33">
            <v>688</v>
          </cell>
          <cell r="E33" t="str">
            <v/>
          </cell>
          <cell r="F33" t="str">
            <v/>
          </cell>
          <cell r="G33">
            <v>170</v>
          </cell>
          <cell r="H33">
            <v>0</v>
          </cell>
          <cell r="I33">
            <v>0</v>
          </cell>
        </row>
        <row r="34">
          <cell r="A34">
            <v>450</v>
          </cell>
          <cell r="B34" t="str">
            <v>HILLTOWN COOPERATIVE</v>
          </cell>
          <cell r="C34">
            <v>218</v>
          </cell>
          <cell r="D34">
            <v>218</v>
          </cell>
          <cell r="E34" t="str">
            <v/>
          </cell>
          <cell r="F34" t="str">
            <v/>
          </cell>
          <cell r="G34">
            <v>61</v>
          </cell>
          <cell r="H34">
            <v>0</v>
          </cell>
          <cell r="I34">
            <v>0</v>
          </cell>
        </row>
        <row r="35">
          <cell r="A35">
            <v>453</v>
          </cell>
          <cell r="B35" t="str">
            <v>HOLYOKE COMMUNITY</v>
          </cell>
          <cell r="C35">
            <v>702</v>
          </cell>
          <cell r="D35">
            <v>687</v>
          </cell>
          <cell r="E35" t="str">
            <v/>
          </cell>
          <cell r="F35" t="str">
            <v/>
          </cell>
          <cell r="G35">
            <v>183</v>
          </cell>
          <cell r="H35">
            <v>0</v>
          </cell>
          <cell r="I35">
            <v>0</v>
          </cell>
        </row>
        <row r="36">
          <cell r="A36">
            <v>454</v>
          </cell>
          <cell r="B36" t="str">
            <v>LAWRENCE FAMILY DEVELOPMENT</v>
          </cell>
          <cell r="C36">
            <v>940</v>
          </cell>
          <cell r="D36">
            <v>920</v>
          </cell>
          <cell r="E36" t="str">
            <v/>
          </cell>
          <cell r="F36" t="str">
            <v/>
          </cell>
          <cell r="G36">
            <v>52</v>
          </cell>
          <cell r="H36">
            <v>0</v>
          </cell>
          <cell r="I36">
            <v>0</v>
          </cell>
        </row>
        <row r="37">
          <cell r="A37">
            <v>455</v>
          </cell>
          <cell r="B37" t="str">
            <v>HILL VIEW MONTESSORI</v>
          </cell>
          <cell r="C37">
            <v>306</v>
          </cell>
          <cell r="D37">
            <v>306</v>
          </cell>
          <cell r="E37" t="str">
            <v/>
          </cell>
          <cell r="F37" t="str">
            <v/>
          </cell>
          <cell r="G37">
            <v>96</v>
          </cell>
          <cell r="H37">
            <v>0</v>
          </cell>
          <cell r="I37">
            <v>0</v>
          </cell>
        </row>
        <row r="38">
          <cell r="A38">
            <v>456</v>
          </cell>
          <cell r="B38" t="str">
            <v>LOWELL COMMUNITY</v>
          </cell>
          <cell r="C38">
            <v>815</v>
          </cell>
          <cell r="D38">
            <v>815</v>
          </cell>
          <cell r="E38" t="str">
            <v/>
          </cell>
          <cell r="F38" t="str">
            <v/>
          </cell>
          <cell r="G38">
            <v>300</v>
          </cell>
          <cell r="H38">
            <v>0</v>
          </cell>
          <cell r="I38">
            <v>0</v>
          </cell>
        </row>
        <row r="39">
          <cell r="A39">
            <v>458</v>
          </cell>
          <cell r="B39" t="str">
            <v>LOWELL MIDDLESEX ACADEMY</v>
          </cell>
          <cell r="C39">
            <v>140</v>
          </cell>
          <cell r="D39">
            <v>124</v>
          </cell>
          <cell r="E39" t="str">
            <v/>
          </cell>
          <cell r="F39" t="str">
            <v/>
          </cell>
          <cell r="G39">
            <v>0</v>
          </cell>
          <cell r="H39">
            <v>0</v>
          </cell>
          <cell r="I39">
            <v>0</v>
          </cell>
        </row>
        <row r="40">
          <cell r="A40">
            <v>463</v>
          </cell>
          <cell r="B40" t="str">
            <v>KIPP ACADEMY BOSTON</v>
          </cell>
          <cell r="C40">
            <v>588</v>
          </cell>
          <cell r="D40">
            <v>627</v>
          </cell>
          <cell r="E40">
            <v>39</v>
          </cell>
          <cell r="F40">
            <v>6.2200956937799042E-2</v>
          </cell>
          <cell r="G40">
            <v>180</v>
          </cell>
          <cell r="H40">
            <v>0.19571766213678732</v>
          </cell>
          <cell r="I40">
            <v>0.19571766213678732</v>
          </cell>
        </row>
        <row r="41">
          <cell r="A41">
            <v>464</v>
          </cell>
          <cell r="B41" t="str">
            <v>MARBLEHEAD COMMUNITY</v>
          </cell>
          <cell r="C41">
            <v>230</v>
          </cell>
          <cell r="D41">
            <v>226</v>
          </cell>
          <cell r="E41" t="str">
            <v/>
          </cell>
          <cell r="F41" t="str">
            <v/>
          </cell>
          <cell r="G41">
            <v>43</v>
          </cell>
          <cell r="H41">
            <v>0</v>
          </cell>
          <cell r="I41">
            <v>0</v>
          </cell>
        </row>
        <row r="42">
          <cell r="A42">
            <v>466</v>
          </cell>
          <cell r="B42" t="str">
            <v>MARTHA'S VINEYARD</v>
          </cell>
          <cell r="C42">
            <v>180</v>
          </cell>
          <cell r="D42">
            <v>164</v>
          </cell>
          <cell r="E42" t="str">
            <v/>
          </cell>
          <cell r="F42" t="str">
            <v/>
          </cell>
          <cell r="G42">
            <v>36</v>
          </cell>
          <cell r="H42">
            <v>2.4331916652062322</v>
          </cell>
          <cell r="I42">
            <v>2.4331916652062322</v>
          </cell>
        </row>
        <row r="43">
          <cell r="A43">
            <v>469</v>
          </cell>
          <cell r="B43" t="str">
            <v>MATCH</v>
          </cell>
          <cell r="C43">
            <v>1200</v>
          </cell>
          <cell r="D43">
            <v>1192</v>
          </cell>
          <cell r="E43" t="str">
            <v/>
          </cell>
          <cell r="F43" t="str">
            <v/>
          </cell>
          <cell r="G43">
            <v>363</v>
          </cell>
          <cell r="H43">
            <v>0.29217850990420391</v>
          </cell>
          <cell r="I43">
            <v>0.29217850990420391</v>
          </cell>
        </row>
        <row r="44">
          <cell r="A44">
            <v>470</v>
          </cell>
          <cell r="B44" t="str">
            <v>MYSTIC VALLEY REGIONAL</v>
          </cell>
          <cell r="C44">
            <v>1793</v>
          </cell>
          <cell r="D44">
            <v>1773</v>
          </cell>
          <cell r="E44" t="str">
            <v/>
          </cell>
          <cell r="F44" t="str">
            <v/>
          </cell>
          <cell r="G44">
            <v>754</v>
          </cell>
          <cell r="H44">
            <v>0</v>
          </cell>
          <cell r="I44">
            <v>0</v>
          </cell>
        </row>
        <row r="45">
          <cell r="A45">
            <v>474</v>
          </cell>
          <cell r="B45" t="str">
            <v>SIZER SCHOOL, A NORTH CENTRAL CHARTER ESSENTIAL SCHOOL</v>
          </cell>
          <cell r="C45">
            <v>348</v>
          </cell>
          <cell r="D45">
            <v>270</v>
          </cell>
          <cell r="E45" t="str">
            <v/>
          </cell>
          <cell r="F45" t="str">
            <v/>
          </cell>
          <cell r="G45">
            <v>19</v>
          </cell>
          <cell r="H45">
            <v>0</v>
          </cell>
          <cell r="I45">
            <v>0</v>
          </cell>
        </row>
        <row r="46">
          <cell r="A46">
            <v>478</v>
          </cell>
          <cell r="B46" t="str">
            <v>FRANCIS W. PARKER CHARTER ESSENTIAL</v>
          </cell>
          <cell r="C46">
            <v>400</v>
          </cell>
          <cell r="D46">
            <v>395</v>
          </cell>
          <cell r="E46" t="str">
            <v/>
          </cell>
          <cell r="F46" t="str">
            <v/>
          </cell>
          <cell r="G46">
            <v>96</v>
          </cell>
          <cell r="H46">
            <v>0</v>
          </cell>
          <cell r="I46">
            <v>0</v>
          </cell>
        </row>
        <row r="47">
          <cell r="A47">
            <v>479</v>
          </cell>
          <cell r="B47" t="str">
            <v>PIONEER VALLEY PERFORMING ARTS</v>
          </cell>
          <cell r="C47">
            <v>400</v>
          </cell>
          <cell r="D47">
            <v>395</v>
          </cell>
          <cell r="E47" t="str">
            <v/>
          </cell>
          <cell r="F47" t="str">
            <v/>
          </cell>
          <cell r="G47">
            <v>51</v>
          </cell>
          <cell r="H47">
            <v>0.22582268153069221</v>
          </cell>
          <cell r="I47">
            <v>0.22582268153069221</v>
          </cell>
        </row>
        <row r="48">
          <cell r="A48">
            <v>481</v>
          </cell>
          <cell r="B48" t="str">
            <v>BOSTON RENAISSANCE</v>
          </cell>
          <cell r="C48">
            <v>944</v>
          </cell>
          <cell r="D48">
            <v>951</v>
          </cell>
          <cell r="E48">
            <v>7</v>
          </cell>
          <cell r="F48">
            <v>7.3606729758149319E-3</v>
          </cell>
          <cell r="G48">
            <v>204</v>
          </cell>
          <cell r="H48">
            <v>0.29002787944223818</v>
          </cell>
          <cell r="I48">
            <v>0.29002787944223818</v>
          </cell>
        </row>
        <row r="49">
          <cell r="A49">
            <v>482</v>
          </cell>
          <cell r="B49" t="str">
            <v>RIVER VALLEY</v>
          </cell>
          <cell r="C49">
            <v>288</v>
          </cell>
          <cell r="D49">
            <v>288</v>
          </cell>
          <cell r="E49" t="str">
            <v/>
          </cell>
          <cell r="F49" t="str">
            <v/>
          </cell>
          <cell r="G49">
            <v>102</v>
          </cell>
          <cell r="H49">
            <v>0</v>
          </cell>
          <cell r="I49">
            <v>0</v>
          </cell>
        </row>
        <row r="50">
          <cell r="A50">
            <v>483</v>
          </cell>
          <cell r="B50" t="str">
            <v>RISING TIDE</v>
          </cell>
          <cell r="C50">
            <v>670</v>
          </cell>
          <cell r="D50">
            <v>610</v>
          </cell>
          <cell r="E50" t="str">
            <v/>
          </cell>
          <cell r="F50" t="str">
            <v/>
          </cell>
          <cell r="G50">
            <v>127</v>
          </cell>
          <cell r="H50">
            <v>4.1739787129171986E-2</v>
          </cell>
          <cell r="I50">
            <v>4.1739787129171986E-2</v>
          </cell>
        </row>
        <row r="51">
          <cell r="A51">
            <v>484</v>
          </cell>
          <cell r="B51" t="str">
            <v>ROXBURY PREPARATORY</v>
          </cell>
          <cell r="C51">
            <v>1250</v>
          </cell>
          <cell r="D51">
            <v>1225</v>
          </cell>
          <cell r="E51" t="str">
            <v/>
          </cell>
          <cell r="F51" t="str">
            <v/>
          </cell>
          <cell r="G51">
            <v>110</v>
          </cell>
          <cell r="H51">
            <v>0.20869893564585992</v>
          </cell>
          <cell r="I51">
            <v>0.20869893564585992</v>
          </cell>
        </row>
        <row r="52">
          <cell r="A52">
            <v>485</v>
          </cell>
          <cell r="B52" t="str">
            <v>SALEM ACADEMY</v>
          </cell>
          <cell r="C52">
            <v>480</v>
          </cell>
          <cell r="D52">
            <v>477</v>
          </cell>
          <cell r="E52" t="str">
            <v/>
          </cell>
          <cell r="F52" t="str">
            <v/>
          </cell>
          <cell r="G52">
            <v>162</v>
          </cell>
          <cell r="H52">
            <v>0</v>
          </cell>
          <cell r="I52">
            <v>0</v>
          </cell>
        </row>
        <row r="53">
          <cell r="A53">
            <v>486</v>
          </cell>
          <cell r="B53" t="str">
            <v>LEARNING FIRST</v>
          </cell>
          <cell r="C53">
            <v>666</v>
          </cell>
          <cell r="D53">
            <v>666</v>
          </cell>
          <cell r="E53" t="str">
            <v/>
          </cell>
          <cell r="F53" t="str">
            <v/>
          </cell>
          <cell r="G53">
            <v>285</v>
          </cell>
          <cell r="H53">
            <v>0</v>
          </cell>
          <cell r="I53">
            <v>0</v>
          </cell>
        </row>
        <row r="54">
          <cell r="A54">
            <v>487</v>
          </cell>
          <cell r="B54" t="str">
            <v>PROSPECT HILL ACADEMY</v>
          </cell>
          <cell r="C54">
            <v>945</v>
          </cell>
          <cell r="D54">
            <v>888</v>
          </cell>
          <cell r="E54" t="str">
            <v/>
          </cell>
          <cell r="F54" t="str">
            <v/>
          </cell>
          <cell r="G54">
            <v>264</v>
          </cell>
          <cell r="H54">
            <v>8.3479574258343972E-2</v>
          </cell>
          <cell r="I54">
            <v>8.3479574258343972E-2</v>
          </cell>
        </row>
        <row r="55">
          <cell r="A55">
            <v>488</v>
          </cell>
          <cell r="B55" t="str">
            <v>SOUTH SHORE</v>
          </cell>
          <cell r="C55">
            <v>1165</v>
          </cell>
          <cell r="D55">
            <v>1136</v>
          </cell>
          <cell r="E55" t="str">
            <v/>
          </cell>
          <cell r="F55" t="str">
            <v/>
          </cell>
          <cell r="G55">
            <v>445</v>
          </cell>
          <cell r="H55">
            <v>10.601905930809719</v>
          </cell>
          <cell r="I55">
            <v>10.601905930809719</v>
          </cell>
        </row>
        <row r="56">
          <cell r="A56">
            <v>489</v>
          </cell>
          <cell r="B56" t="str">
            <v>STURGIS</v>
          </cell>
          <cell r="C56">
            <v>850</v>
          </cell>
          <cell r="D56">
            <v>833</v>
          </cell>
          <cell r="E56" t="str">
            <v/>
          </cell>
          <cell r="F56" t="str">
            <v/>
          </cell>
          <cell r="G56">
            <v>183</v>
          </cell>
          <cell r="H56">
            <v>0</v>
          </cell>
          <cell r="I56">
            <v>0</v>
          </cell>
        </row>
        <row r="57">
          <cell r="A57">
            <v>491</v>
          </cell>
          <cell r="B57" t="str">
            <v>ATLANTIS</v>
          </cell>
          <cell r="C57">
            <v>1280</v>
          </cell>
          <cell r="D57">
            <v>1234</v>
          </cell>
          <cell r="E57" t="str">
            <v/>
          </cell>
          <cell r="F57" t="str">
            <v/>
          </cell>
          <cell r="G57">
            <v>520</v>
          </cell>
          <cell r="H57">
            <v>0</v>
          </cell>
          <cell r="I57">
            <v>0</v>
          </cell>
        </row>
        <row r="58">
          <cell r="A58">
            <v>492</v>
          </cell>
          <cell r="B58" t="str">
            <v>MARTIN LUTHER KING JR CS OF EXCELLENCE</v>
          </cell>
          <cell r="C58">
            <v>360</v>
          </cell>
          <cell r="D58">
            <v>354</v>
          </cell>
          <cell r="E58" t="str">
            <v/>
          </cell>
          <cell r="F58" t="str">
            <v/>
          </cell>
          <cell r="G58">
            <v>106</v>
          </cell>
          <cell r="H58">
            <v>0</v>
          </cell>
          <cell r="I58">
            <v>0</v>
          </cell>
        </row>
        <row r="59">
          <cell r="A59">
            <v>493</v>
          </cell>
          <cell r="B59" t="str">
            <v>PHOENIX ACADEMY CHELSEA</v>
          </cell>
          <cell r="C59">
            <v>215</v>
          </cell>
          <cell r="D59">
            <v>194</v>
          </cell>
          <cell r="E59" t="str">
            <v/>
          </cell>
          <cell r="F59" t="str">
            <v/>
          </cell>
          <cell r="G59">
            <v>0</v>
          </cell>
          <cell r="H59">
            <v>4.1739787129171986E-2</v>
          </cell>
          <cell r="I59">
            <v>4.1739787129171986E-2</v>
          </cell>
        </row>
        <row r="60">
          <cell r="A60">
            <v>494</v>
          </cell>
          <cell r="B60" t="str">
            <v>PIONEER CS OF SCIENCE</v>
          </cell>
          <cell r="C60">
            <v>780</v>
          </cell>
          <cell r="D60">
            <v>786</v>
          </cell>
          <cell r="E60">
            <v>6</v>
          </cell>
          <cell r="F60">
            <v>7.6335877862595417E-3</v>
          </cell>
          <cell r="G60">
            <v>380</v>
          </cell>
          <cell r="H60">
            <v>0</v>
          </cell>
          <cell r="I60">
            <v>0</v>
          </cell>
        </row>
        <row r="61">
          <cell r="A61">
            <v>496</v>
          </cell>
          <cell r="B61" t="str">
            <v>GLOBAL LEARNING</v>
          </cell>
          <cell r="C61">
            <v>500</v>
          </cell>
          <cell r="D61">
            <v>501</v>
          </cell>
          <cell r="E61">
            <v>1</v>
          </cell>
          <cell r="F61">
            <v>1.996007984031936E-3</v>
          </cell>
          <cell r="G61">
            <v>95</v>
          </cell>
          <cell r="H61">
            <v>0</v>
          </cell>
          <cell r="I61">
            <v>0</v>
          </cell>
        </row>
        <row r="62">
          <cell r="A62">
            <v>497</v>
          </cell>
          <cell r="B62" t="str">
            <v>PIONEER VALLEY CHINESE IMMERSION</v>
          </cell>
          <cell r="C62">
            <v>612</v>
          </cell>
          <cell r="D62">
            <v>592</v>
          </cell>
          <cell r="E62" t="str">
            <v/>
          </cell>
          <cell r="F62" t="str">
            <v/>
          </cell>
          <cell r="G62">
            <v>136</v>
          </cell>
          <cell r="H62">
            <v>0</v>
          </cell>
          <cell r="I62">
            <v>0</v>
          </cell>
        </row>
        <row r="63">
          <cell r="A63">
            <v>498</v>
          </cell>
          <cell r="B63" t="str">
            <v>VERITAS PREPARATORY</v>
          </cell>
          <cell r="C63">
            <v>766</v>
          </cell>
          <cell r="D63">
            <v>769</v>
          </cell>
          <cell r="E63">
            <v>3</v>
          </cell>
          <cell r="F63">
            <v>3.9011703511053317E-3</v>
          </cell>
          <cell r="G63">
            <v>88</v>
          </cell>
          <cell r="H63">
            <v>0</v>
          </cell>
          <cell r="I63">
            <v>0</v>
          </cell>
        </row>
        <row r="64">
          <cell r="A64">
            <v>499</v>
          </cell>
          <cell r="B64" t="str">
            <v>HAMPDEN CS OF SCIENCE EAST</v>
          </cell>
          <cell r="C64">
            <v>985</v>
          </cell>
          <cell r="D64">
            <v>958</v>
          </cell>
          <cell r="E64" t="str">
            <v/>
          </cell>
          <cell r="F64" t="str">
            <v/>
          </cell>
          <cell r="G64">
            <v>207</v>
          </cell>
          <cell r="H64">
            <v>0</v>
          </cell>
          <cell r="I64">
            <v>0</v>
          </cell>
        </row>
        <row r="65">
          <cell r="A65">
            <v>3502</v>
          </cell>
          <cell r="B65" t="str">
            <v>BAYSTATE ACADEMY</v>
          </cell>
          <cell r="C65">
            <v>419</v>
          </cell>
          <cell r="D65">
            <v>344</v>
          </cell>
          <cell r="E65" t="str">
            <v/>
          </cell>
          <cell r="F65" t="str">
            <v/>
          </cell>
          <cell r="G65">
            <v>49</v>
          </cell>
          <cell r="H65">
            <v>0</v>
          </cell>
          <cell r="I65">
            <v>0</v>
          </cell>
        </row>
        <row r="66">
          <cell r="A66">
            <v>3503</v>
          </cell>
          <cell r="B66" t="str">
            <v>COLLEGIATE CS OF LOWELL</v>
          </cell>
          <cell r="C66">
            <v>1200</v>
          </cell>
          <cell r="D66">
            <v>1205</v>
          </cell>
          <cell r="E66">
            <v>5</v>
          </cell>
          <cell r="F66">
            <v>4.1493775933609959E-3</v>
          </cell>
          <cell r="G66">
            <v>120</v>
          </cell>
          <cell r="H66">
            <v>0</v>
          </cell>
          <cell r="I66">
            <v>0</v>
          </cell>
        </row>
        <row r="67">
          <cell r="A67">
            <v>3506</v>
          </cell>
          <cell r="B67" t="str">
            <v>PIONEER CS OF SCIENCE II</v>
          </cell>
          <cell r="C67">
            <v>701</v>
          </cell>
          <cell r="D67">
            <v>684</v>
          </cell>
          <cell r="E67" t="str">
            <v/>
          </cell>
          <cell r="F67" t="str">
            <v/>
          </cell>
          <cell r="G67">
            <v>231</v>
          </cell>
          <cell r="H67">
            <v>0</v>
          </cell>
          <cell r="I67">
            <v>0</v>
          </cell>
        </row>
        <row r="68">
          <cell r="A68">
            <v>3508</v>
          </cell>
          <cell r="B68" t="str">
            <v>PHOENIX ACADEMY SPRINGFIELD</v>
          </cell>
          <cell r="C68">
            <v>185</v>
          </cell>
          <cell r="D68">
            <v>175</v>
          </cell>
          <cell r="E68" t="str">
            <v/>
          </cell>
          <cell r="F68" t="str">
            <v/>
          </cell>
          <cell r="G68">
            <v>0</v>
          </cell>
          <cell r="H68">
            <v>0</v>
          </cell>
          <cell r="I68">
            <v>0</v>
          </cell>
        </row>
        <row r="69">
          <cell r="A69">
            <v>3509</v>
          </cell>
          <cell r="B69" t="str">
            <v>ARGOSY COLLEGIATE</v>
          </cell>
          <cell r="C69">
            <v>630</v>
          </cell>
          <cell r="D69">
            <v>604</v>
          </cell>
          <cell r="E69" t="str">
            <v/>
          </cell>
          <cell r="F69" t="str">
            <v/>
          </cell>
          <cell r="G69">
            <v>103</v>
          </cell>
          <cell r="H69">
            <v>0</v>
          </cell>
          <cell r="I69">
            <v>0</v>
          </cell>
        </row>
        <row r="70">
          <cell r="A70">
            <v>3510</v>
          </cell>
          <cell r="B70" t="str">
            <v>SPRINGFIELD PREPARATORY</v>
          </cell>
          <cell r="C70">
            <v>486</v>
          </cell>
          <cell r="D70">
            <v>485</v>
          </cell>
          <cell r="E70" t="str">
            <v/>
          </cell>
          <cell r="F70" t="str">
            <v/>
          </cell>
          <cell r="G70">
            <v>184</v>
          </cell>
          <cell r="H70">
            <v>0</v>
          </cell>
          <cell r="I70">
            <v>0</v>
          </cell>
        </row>
        <row r="71">
          <cell r="A71">
            <v>3513</v>
          </cell>
          <cell r="B71" t="str">
            <v>NEW HEIGHTS CS OF BROCKTON</v>
          </cell>
          <cell r="C71">
            <v>735</v>
          </cell>
          <cell r="D71">
            <v>734</v>
          </cell>
          <cell r="E71" t="str">
            <v/>
          </cell>
          <cell r="F71" t="str">
            <v/>
          </cell>
          <cell r="G71">
            <v>114</v>
          </cell>
          <cell r="H71">
            <v>27.297820782478141</v>
          </cell>
          <cell r="I71">
            <v>27.297820782478141</v>
          </cell>
        </row>
        <row r="72">
          <cell r="A72">
            <v>3514</v>
          </cell>
          <cell r="B72" t="str">
            <v>LIBERTAS ACADEMY</v>
          </cell>
          <cell r="C72">
            <v>611</v>
          </cell>
          <cell r="D72">
            <v>592</v>
          </cell>
          <cell r="E72" t="str">
            <v/>
          </cell>
          <cell r="F72" t="str">
            <v/>
          </cell>
          <cell r="G72">
            <v>81</v>
          </cell>
          <cell r="H72">
            <v>0</v>
          </cell>
          <cell r="I72">
            <v>0</v>
          </cell>
        </row>
        <row r="73">
          <cell r="A73">
            <v>3515</v>
          </cell>
          <cell r="B73" t="str">
            <v>OLD STURBRIDGE ACADEMY</v>
          </cell>
          <cell r="C73">
            <v>360</v>
          </cell>
          <cell r="D73">
            <v>358</v>
          </cell>
          <cell r="E73" t="str">
            <v/>
          </cell>
          <cell r="F73" t="str">
            <v/>
          </cell>
          <cell r="G73">
            <v>133</v>
          </cell>
          <cell r="H73">
            <v>0</v>
          </cell>
          <cell r="I73">
            <v>0</v>
          </cell>
        </row>
        <row r="74">
          <cell r="A74">
            <v>3517</v>
          </cell>
          <cell r="B74" t="str">
            <v>MAP ACADEMY</v>
          </cell>
          <cell r="C74">
            <v>300</v>
          </cell>
          <cell r="D74">
            <v>306</v>
          </cell>
          <cell r="E74">
            <v>6</v>
          </cell>
          <cell r="F74">
            <v>1.9607843137254902E-2</v>
          </cell>
          <cell r="G74">
            <v>36</v>
          </cell>
          <cell r="H74">
            <v>0.20460679965280387</v>
          </cell>
          <cell r="I74">
            <v>0.20460679965280387</v>
          </cell>
        </row>
        <row r="75">
          <cell r="A75">
            <v>3518</v>
          </cell>
          <cell r="B75" t="str">
            <v>PHOENIX ACADEMY LAWRENCE</v>
          </cell>
          <cell r="C75">
            <v>170</v>
          </cell>
          <cell r="D75">
            <v>133</v>
          </cell>
          <cell r="E75" t="str">
            <v/>
          </cell>
          <cell r="F75" t="str">
            <v/>
          </cell>
          <cell r="G75">
            <v>0</v>
          </cell>
          <cell r="H75">
            <v>0</v>
          </cell>
          <cell r="I75">
            <v>0</v>
          </cell>
        </row>
        <row r="76">
          <cell r="A76">
            <v>3519</v>
          </cell>
          <cell r="B76" t="str">
            <v>WORCESTER CULTURAL ACADEMY</v>
          </cell>
          <cell r="C76">
            <v>235</v>
          </cell>
          <cell r="D76">
            <v>230</v>
          </cell>
          <cell r="E76" t="str">
            <v/>
          </cell>
          <cell r="F76" t="str">
            <v/>
          </cell>
          <cell r="G76">
            <v>2</v>
          </cell>
          <cell r="H76">
            <v>0</v>
          </cell>
          <cell r="I76">
            <v>0</v>
          </cell>
        </row>
      </sheetData>
      <sheetData sheetId="13"/>
      <sheetData sheetId="14">
        <row r="10">
          <cell r="A10">
            <v>409</v>
          </cell>
          <cell r="B10" t="str">
            <v>ALMA DEL MAR</v>
          </cell>
          <cell r="D10">
            <v>45899</v>
          </cell>
          <cell r="E10">
            <v>45899</v>
          </cell>
          <cell r="F10">
            <v>45899</v>
          </cell>
          <cell r="G10">
            <v>45899</v>
          </cell>
          <cell r="H10">
            <v>45899</v>
          </cell>
          <cell r="I10">
            <v>45899</v>
          </cell>
          <cell r="J10">
            <v>45899</v>
          </cell>
          <cell r="K10">
            <v>45899</v>
          </cell>
          <cell r="L10">
            <v>45899</v>
          </cell>
          <cell r="M10">
            <v>45899</v>
          </cell>
          <cell r="N10">
            <v>45899</v>
          </cell>
          <cell r="O10">
            <v>45899</v>
          </cell>
          <cell r="P10">
            <v>45899</v>
          </cell>
          <cell r="Q10">
            <v>45899</v>
          </cell>
          <cell r="R10">
            <v>46203</v>
          </cell>
          <cell r="S10">
            <v>46203</v>
          </cell>
          <cell r="T10">
            <v>46203</v>
          </cell>
          <cell r="U10">
            <v>46203</v>
          </cell>
          <cell r="V10">
            <v>46203</v>
          </cell>
          <cell r="W10">
            <v>46203</v>
          </cell>
          <cell r="X10">
            <v>46203</v>
          </cell>
          <cell r="Y10">
            <v>46203</v>
          </cell>
          <cell r="Z10">
            <v>46203</v>
          </cell>
          <cell r="AA10">
            <v>46203</v>
          </cell>
          <cell r="AB10">
            <v>46203</v>
          </cell>
          <cell r="AC10">
            <v>46203</v>
          </cell>
          <cell r="AD10">
            <v>46203</v>
          </cell>
          <cell r="AE10">
            <v>46203</v>
          </cell>
        </row>
        <row r="11">
          <cell r="A11">
            <v>410</v>
          </cell>
          <cell r="B11" t="str">
            <v>EXCEL ACADEMY</v>
          </cell>
          <cell r="D11">
            <v>45899</v>
          </cell>
          <cell r="E11">
            <v>45899</v>
          </cell>
          <cell r="F11">
            <v>45899</v>
          </cell>
          <cell r="G11">
            <v>45899</v>
          </cell>
          <cell r="H11">
            <v>45899</v>
          </cell>
          <cell r="I11">
            <v>45899</v>
          </cell>
          <cell r="J11">
            <v>45899</v>
          </cell>
          <cell r="K11">
            <v>45899</v>
          </cell>
          <cell r="L11">
            <v>45899</v>
          </cell>
          <cell r="M11">
            <v>45899</v>
          </cell>
          <cell r="N11">
            <v>45899</v>
          </cell>
          <cell r="O11">
            <v>45899</v>
          </cell>
          <cell r="P11">
            <v>45899</v>
          </cell>
          <cell r="Q11">
            <v>45899</v>
          </cell>
          <cell r="R11">
            <v>46203</v>
          </cell>
          <cell r="S11">
            <v>46203</v>
          </cell>
          <cell r="T11">
            <v>46203</v>
          </cell>
          <cell r="U11">
            <v>46203</v>
          </cell>
          <cell r="V11">
            <v>46203</v>
          </cell>
          <cell r="W11">
            <v>46203</v>
          </cell>
          <cell r="X11">
            <v>46203</v>
          </cell>
          <cell r="Y11">
            <v>46203</v>
          </cell>
          <cell r="Z11">
            <v>46203</v>
          </cell>
          <cell r="AA11">
            <v>46203</v>
          </cell>
          <cell r="AB11">
            <v>46203</v>
          </cell>
          <cell r="AC11">
            <v>46203</v>
          </cell>
          <cell r="AD11">
            <v>46203</v>
          </cell>
          <cell r="AE11">
            <v>46203</v>
          </cell>
        </row>
        <row r="12">
          <cell r="A12">
            <v>412</v>
          </cell>
          <cell r="B12" t="str">
            <v>ACADEMY OF THE PACIFIC RIM</v>
          </cell>
          <cell r="D12">
            <v>45899</v>
          </cell>
          <cell r="E12">
            <v>45899</v>
          </cell>
          <cell r="F12">
            <v>45899</v>
          </cell>
          <cell r="G12">
            <v>45899</v>
          </cell>
          <cell r="H12">
            <v>45899</v>
          </cell>
          <cell r="I12">
            <v>45899</v>
          </cell>
          <cell r="J12">
            <v>45899</v>
          </cell>
          <cell r="K12">
            <v>45899</v>
          </cell>
          <cell r="L12">
            <v>45899</v>
          </cell>
          <cell r="M12">
            <v>45899</v>
          </cell>
          <cell r="N12">
            <v>45899</v>
          </cell>
          <cell r="O12">
            <v>45899</v>
          </cell>
          <cell r="P12">
            <v>45899</v>
          </cell>
          <cell r="Q12">
            <v>45899</v>
          </cell>
          <cell r="R12">
            <v>46203</v>
          </cell>
          <cell r="S12">
            <v>46203</v>
          </cell>
          <cell r="T12">
            <v>46203</v>
          </cell>
          <cell r="U12">
            <v>46203</v>
          </cell>
          <cell r="V12">
            <v>46203</v>
          </cell>
          <cell r="W12">
            <v>46203</v>
          </cell>
          <cell r="X12">
            <v>46203</v>
          </cell>
          <cell r="Y12">
            <v>46203</v>
          </cell>
          <cell r="Z12">
            <v>46203</v>
          </cell>
          <cell r="AA12">
            <v>46203</v>
          </cell>
          <cell r="AB12">
            <v>46203</v>
          </cell>
          <cell r="AC12">
            <v>46203</v>
          </cell>
          <cell r="AD12">
            <v>46203</v>
          </cell>
          <cell r="AE12">
            <v>46203</v>
          </cell>
        </row>
        <row r="13">
          <cell r="A13">
            <v>413</v>
          </cell>
          <cell r="B13" t="str">
            <v>FOUR RIVERS</v>
          </cell>
          <cell r="D13">
            <v>45899</v>
          </cell>
          <cell r="E13">
            <v>45899</v>
          </cell>
          <cell r="F13">
            <v>45899</v>
          </cell>
          <cell r="G13">
            <v>45899</v>
          </cell>
          <cell r="H13">
            <v>45899</v>
          </cell>
          <cell r="I13">
            <v>45899</v>
          </cell>
          <cell r="J13">
            <v>45899</v>
          </cell>
          <cell r="K13">
            <v>45899</v>
          </cell>
          <cell r="L13">
            <v>45899</v>
          </cell>
          <cell r="M13">
            <v>45899</v>
          </cell>
          <cell r="N13">
            <v>45899</v>
          </cell>
          <cell r="O13">
            <v>45899</v>
          </cell>
          <cell r="P13">
            <v>45899</v>
          </cell>
          <cell r="Q13">
            <v>45899</v>
          </cell>
          <cell r="R13">
            <v>46203</v>
          </cell>
          <cell r="S13">
            <v>46203</v>
          </cell>
          <cell r="T13">
            <v>46203</v>
          </cell>
          <cell r="U13">
            <v>46203</v>
          </cell>
          <cell r="V13">
            <v>46203</v>
          </cell>
          <cell r="W13">
            <v>46203</v>
          </cell>
          <cell r="X13">
            <v>46203</v>
          </cell>
          <cell r="Y13">
            <v>46203</v>
          </cell>
          <cell r="Z13">
            <v>46203</v>
          </cell>
          <cell r="AA13">
            <v>46203</v>
          </cell>
          <cell r="AB13">
            <v>46203</v>
          </cell>
          <cell r="AC13">
            <v>46203</v>
          </cell>
          <cell r="AD13">
            <v>46203</v>
          </cell>
          <cell r="AE13">
            <v>46203</v>
          </cell>
        </row>
        <row r="14">
          <cell r="A14">
            <v>414</v>
          </cell>
          <cell r="B14" t="str">
            <v>BERKSHIRE ARTS AND TECHNOLOGY</v>
          </cell>
          <cell r="D14">
            <v>45899</v>
          </cell>
          <cell r="E14">
            <v>45899</v>
          </cell>
          <cell r="F14">
            <v>45899</v>
          </cell>
          <cell r="G14">
            <v>45899</v>
          </cell>
          <cell r="H14">
            <v>45899</v>
          </cell>
          <cell r="I14">
            <v>45899</v>
          </cell>
          <cell r="J14">
            <v>45899</v>
          </cell>
          <cell r="K14">
            <v>45899</v>
          </cell>
          <cell r="L14">
            <v>45899</v>
          </cell>
          <cell r="M14">
            <v>45899</v>
          </cell>
          <cell r="N14">
            <v>45899</v>
          </cell>
          <cell r="O14">
            <v>45899</v>
          </cell>
          <cell r="P14">
            <v>45899</v>
          </cell>
          <cell r="Q14">
            <v>45899</v>
          </cell>
          <cell r="R14">
            <v>46203</v>
          </cell>
          <cell r="S14">
            <v>46203</v>
          </cell>
          <cell r="T14">
            <v>46203</v>
          </cell>
          <cell r="U14">
            <v>46203</v>
          </cell>
          <cell r="V14">
            <v>46203</v>
          </cell>
          <cell r="W14">
            <v>46203</v>
          </cell>
          <cell r="X14">
            <v>46203</v>
          </cell>
          <cell r="Y14">
            <v>46203</v>
          </cell>
          <cell r="Z14">
            <v>46203</v>
          </cell>
          <cell r="AA14">
            <v>46203</v>
          </cell>
          <cell r="AB14">
            <v>46203</v>
          </cell>
          <cell r="AC14">
            <v>46203</v>
          </cell>
          <cell r="AD14">
            <v>46203</v>
          </cell>
          <cell r="AE14">
            <v>46203</v>
          </cell>
        </row>
        <row r="15">
          <cell r="A15">
            <v>416</v>
          </cell>
          <cell r="B15" t="str">
            <v>BOSTON PREPARATORY</v>
          </cell>
          <cell r="D15">
            <v>45899</v>
          </cell>
          <cell r="E15">
            <v>45899</v>
          </cell>
          <cell r="F15">
            <v>45899</v>
          </cell>
          <cell r="G15">
            <v>45899</v>
          </cell>
          <cell r="H15">
            <v>45899</v>
          </cell>
          <cell r="I15">
            <v>45899</v>
          </cell>
          <cell r="J15">
            <v>45899</v>
          </cell>
          <cell r="K15">
            <v>45899</v>
          </cell>
          <cell r="L15">
            <v>45899</v>
          </cell>
          <cell r="M15">
            <v>45899</v>
          </cell>
          <cell r="N15">
            <v>45899</v>
          </cell>
          <cell r="O15">
            <v>45899</v>
          </cell>
          <cell r="P15">
            <v>45899</v>
          </cell>
          <cell r="Q15">
            <v>45899</v>
          </cell>
          <cell r="R15">
            <v>46203</v>
          </cell>
          <cell r="S15">
            <v>46203</v>
          </cell>
          <cell r="T15">
            <v>46203</v>
          </cell>
          <cell r="U15">
            <v>46203</v>
          </cell>
          <cell r="V15">
            <v>46203</v>
          </cell>
          <cell r="W15">
            <v>46203</v>
          </cell>
          <cell r="X15">
            <v>46203</v>
          </cell>
          <cell r="Y15">
            <v>46203</v>
          </cell>
          <cell r="Z15">
            <v>46203</v>
          </cell>
          <cell r="AA15">
            <v>46203</v>
          </cell>
          <cell r="AB15">
            <v>46203</v>
          </cell>
          <cell r="AC15">
            <v>46203</v>
          </cell>
          <cell r="AD15">
            <v>46203</v>
          </cell>
          <cell r="AE15">
            <v>46203</v>
          </cell>
        </row>
        <row r="16">
          <cell r="A16">
            <v>417</v>
          </cell>
          <cell r="B16" t="str">
            <v>BRIDGE BOSTON</v>
          </cell>
          <cell r="D16">
            <v>45899</v>
          </cell>
          <cell r="E16">
            <v>45899</v>
          </cell>
          <cell r="F16">
            <v>45899</v>
          </cell>
          <cell r="G16">
            <v>45899</v>
          </cell>
          <cell r="H16">
            <v>45899</v>
          </cell>
          <cell r="I16">
            <v>45899</v>
          </cell>
          <cell r="J16">
            <v>45899</v>
          </cell>
          <cell r="K16">
            <v>45899</v>
          </cell>
          <cell r="L16">
            <v>45899</v>
          </cell>
          <cell r="M16">
            <v>45899</v>
          </cell>
          <cell r="N16">
            <v>45899</v>
          </cell>
          <cell r="O16">
            <v>45899</v>
          </cell>
          <cell r="P16">
            <v>45899</v>
          </cell>
          <cell r="Q16">
            <v>45899</v>
          </cell>
          <cell r="R16">
            <v>46203</v>
          </cell>
          <cell r="S16">
            <v>46203</v>
          </cell>
          <cell r="T16">
            <v>46203</v>
          </cell>
          <cell r="U16">
            <v>46203</v>
          </cell>
          <cell r="V16">
            <v>46203</v>
          </cell>
          <cell r="W16">
            <v>46203</v>
          </cell>
          <cell r="X16">
            <v>46203</v>
          </cell>
          <cell r="Y16">
            <v>46203</v>
          </cell>
          <cell r="Z16">
            <v>46203</v>
          </cell>
          <cell r="AA16">
            <v>46203</v>
          </cell>
          <cell r="AB16">
            <v>46203</v>
          </cell>
          <cell r="AC16">
            <v>46203</v>
          </cell>
          <cell r="AD16">
            <v>46203</v>
          </cell>
          <cell r="AE16">
            <v>46203</v>
          </cell>
        </row>
        <row r="17">
          <cell r="A17">
            <v>418</v>
          </cell>
          <cell r="B17" t="str">
            <v>CHRISTA MCAULIFFE</v>
          </cell>
          <cell r="D17">
            <v>45899</v>
          </cell>
          <cell r="E17">
            <v>45899</v>
          </cell>
          <cell r="F17">
            <v>45899</v>
          </cell>
          <cell r="G17">
            <v>45899</v>
          </cell>
          <cell r="H17">
            <v>45899</v>
          </cell>
          <cell r="I17">
            <v>45899</v>
          </cell>
          <cell r="J17">
            <v>45899</v>
          </cell>
          <cell r="K17">
            <v>45899</v>
          </cell>
          <cell r="L17">
            <v>45899</v>
          </cell>
          <cell r="M17">
            <v>45899</v>
          </cell>
          <cell r="N17">
            <v>45899</v>
          </cell>
          <cell r="O17">
            <v>45899</v>
          </cell>
          <cell r="P17">
            <v>45899</v>
          </cell>
          <cell r="Q17">
            <v>45899</v>
          </cell>
          <cell r="R17">
            <v>46203</v>
          </cell>
          <cell r="S17">
            <v>46203</v>
          </cell>
          <cell r="T17">
            <v>46203</v>
          </cell>
          <cell r="U17">
            <v>46203</v>
          </cell>
          <cell r="V17">
            <v>46203</v>
          </cell>
          <cell r="W17">
            <v>46203</v>
          </cell>
          <cell r="X17">
            <v>46203</v>
          </cell>
          <cell r="Y17">
            <v>46203</v>
          </cell>
          <cell r="Z17">
            <v>46203</v>
          </cell>
          <cell r="AA17">
            <v>46203</v>
          </cell>
          <cell r="AB17">
            <v>46203</v>
          </cell>
          <cell r="AC17">
            <v>46203</v>
          </cell>
          <cell r="AD17">
            <v>46203</v>
          </cell>
          <cell r="AE17">
            <v>46203</v>
          </cell>
        </row>
        <row r="18">
          <cell r="A18">
            <v>420</v>
          </cell>
          <cell r="B18" t="str">
            <v>BENJAMIN BANNEKER</v>
          </cell>
          <cell r="D18">
            <v>45899</v>
          </cell>
          <cell r="E18">
            <v>45899</v>
          </cell>
          <cell r="F18">
            <v>45899</v>
          </cell>
          <cell r="G18">
            <v>45899</v>
          </cell>
          <cell r="H18">
            <v>45899</v>
          </cell>
          <cell r="I18">
            <v>45899</v>
          </cell>
          <cell r="J18">
            <v>45899</v>
          </cell>
          <cell r="K18">
            <v>45899</v>
          </cell>
          <cell r="L18">
            <v>45899</v>
          </cell>
          <cell r="M18">
            <v>45899</v>
          </cell>
          <cell r="N18">
            <v>45899</v>
          </cell>
          <cell r="O18">
            <v>45899</v>
          </cell>
          <cell r="P18">
            <v>45899</v>
          </cell>
          <cell r="Q18">
            <v>45899</v>
          </cell>
          <cell r="R18">
            <v>46203</v>
          </cell>
          <cell r="S18">
            <v>46203</v>
          </cell>
          <cell r="T18">
            <v>46203</v>
          </cell>
          <cell r="U18">
            <v>46203</v>
          </cell>
          <cell r="V18">
            <v>46203</v>
          </cell>
          <cell r="W18">
            <v>46203</v>
          </cell>
          <cell r="X18">
            <v>46203</v>
          </cell>
          <cell r="Y18">
            <v>46203</v>
          </cell>
          <cell r="Z18">
            <v>46203</v>
          </cell>
          <cell r="AA18">
            <v>46203</v>
          </cell>
          <cell r="AB18">
            <v>46203</v>
          </cell>
          <cell r="AC18">
            <v>46203</v>
          </cell>
          <cell r="AD18">
            <v>46203</v>
          </cell>
          <cell r="AE18">
            <v>46203</v>
          </cell>
        </row>
        <row r="19">
          <cell r="A19">
            <v>428</v>
          </cell>
          <cell r="B19" t="str">
            <v>BROOKE</v>
          </cell>
          <cell r="D19">
            <v>45899</v>
          </cell>
          <cell r="E19">
            <v>45899</v>
          </cell>
          <cell r="F19">
            <v>45899</v>
          </cell>
          <cell r="G19">
            <v>45899</v>
          </cell>
          <cell r="H19">
            <v>45899</v>
          </cell>
          <cell r="I19">
            <v>45899</v>
          </cell>
          <cell r="J19">
            <v>45899</v>
          </cell>
          <cell r="K19">
            <v>45899</v>
          </cell>
          <cell r="L19">
            <v>45899</v>
          </cell>
          <cell r="M19">
            <v>45899</v>
          </cell>
          <cell r="N19">
            <v>45899</v>
          </cell>
          <cell r="O19">
            <v>45899</v>
          </cell>
          <cell r="P19">
            <v>45899</v>
          </cell>
          <cell r="Q19">
            <v>45899</v>
          </cell>
          <cell r="R19">
            <v>46203</v>
          </cell>
          <cell r="S19">
            <v>46203</v>
          </cell>
          <cell r="T19">
            <v>46203</v>
          </cell>
          <cell r="U19">
            <v>46203</v>
          </cell>
          <cell r="V19">
            <v>46203</v>
          </cell>
          <cell r="W19">
            <v>46203</v>
          </cell>
          <cell r="X19">
            <v>46203</v>
          </cell>
          <cell r="Y19">
            <v>46203</v>
          </cell>
          <cell r="Z19">
            <v>46203</v>
          </cell>
          <cell r="AA19">
            <v>46203</v>
          </cell>
          <cell r="AB19">
            <v>46203</v>
          </cell>
          <cell r="AC19">
            <v>46203</v>
          </cell>
          <cell r="AD19">
            <v>46203</v>
          </cell>
          <cell r="AE19">
            <v>46203</v>
          </cell>
        </row>
        <row r="20">
          <cell r="A20">
            <v>429</v>
          </cell>
          <cell r="B20" t="str">
            <v>KIPP ACADEMY LYNN</v>
          </cell>
          <cell r="D20">
            <v>45899</v>
          </cell>
          <cell r="E20">
            <v>45899</v>
          </cell>
          <cell r="F20">
            <v>45899</v>
          </cell>
          <cell r="G20">
            <v>45899</v>
          </cell>
          <cell r="H20">
            <v>45899</v>
          </cell>
          <cell r="I20">
            <v>45899</v>
          </cell>
          <cell r="J20">
            <v>45899</v>
          </cell>
          <cell r="K20">
            <v>45899</v>
          </cell>
          <cell r="L20">
            <v>45899</v>
          </cell>
          <cell r="M20">
            <v>45899</v>
          </cell>
          <cell r="N20">
            <v>45899</v>
          </cell>
          <cell r="O20">
            <v>45899</v>
          </cell>
          <cell r="P20">
            <v>45899</v>
          </cell>
          <cell r="Q20">
            <v>45899</v>
          </cell>
          <cell r="R20">
            <v>46203</v>
          </cell>
          <cell r="S20">
            <v>46203</v>
          </cell>
          <cell r="T20">
            <v>46203</v>
          </cell>
          <cell r="U20">
            <v>46203</v>
          </cell>
          <cell r="V20">
            <v>46203</v>
          </cell>
          <cell r="W20">
            <v>46203</v>
          </cell>
          <cell r="X20">
            <v>46203</v>
          </cell>
          <cell r="Y20">
            <v>46203</v>
          </cell>
          <cell r="Z20">
            <v>46203</v>
          </cell>
          <cell r="AA20">
            <v>46203</v>
          </cell>
          <cell r="AB20">
            <v>46203</v>
          </cell>
          <cell r="AC20">
            <v>46203</v>
          </cell>
          <cell r="AD20">
            <v>46203</v>
          </cell>
          <cell r="AE20">
            <v>46203</v>
          </cell>
        </row>
        <row r="21">
          <cell r="A21">
            <v>430</v>
          </cell>
          <cell r="B21" t="str">
            <v>ADVANCED MATH AND SCIENCE ACADEMY</v>
          </cell>
          <cell r="D21">
            <v>45899</v>
          </cell>
          <cell r="E21">
            <v>45899</v>
          </cell>
          <cell r="F21">
            <v>45899</v>
          </cell>
          <cell r="G21">
            <v>45899</v>
          </cell>
          <cell r="H21">
            <v>45899</v>
          </cell>
          <cell r="I21">
            <v>45899</v>
          </cell>
          <cell r="J21">
            <v>45899</v>
          </cell>
          <cell r="K21">
            <v>45899</v>
          </cell>
          <cell r="L21">
            <v>45899</v>
          </cell>
          <cell r="M21">
            <v>45899</v>
          </cell>
          <cell r="N21">
            <v>45899</v>
          </cell>
          <cell r="O21">
            <v>45899</v>
          </cell>
          <cell r="P21">
            <v>45899</v>
          </cell>
          <cell r="Q21">
            <v>45899</v>
          </cell>
          <cell r="R21">
            <v>46203</v>
          </cell>
          <cell r="S21">
            <v>46203</v>
          </cell>
          <cell r="T21">
            <v>46203</v>
          </cell>
          <cell r="U21">
            <v>46203</v>
          </cell>
          <cell r="V21">
            <v>46203</v>
          </cell>
          <cell r="W21">
            <v>46203</v>
          </cell>
          <cell r="X21">
            <v>46203</v>
          </cell>
          <cell r="Y21">
            <v>46203</v>
          </cell>
          <cell r="Z21">
            <v>46203</v>
          </cell>
          <cell r="AA21">
            <v>46203</v>
          </cell>
          <cell r="AB21">
            <v>46203</v>
          </cell>
          <cell r="AC21">
            <v>46203</v>
          </cell>
          <cell r="AD21">
            <v>46203</v>
          </cell>
          <cell r="AE21">
            <v>46203</v>
          </cell>
        </row>
        <row r="22">
          <cell r="A22">
            <v>432</v>
          </cell>
          <cell r="B22" t="str">
            <v>CAPE COD LIGHTHOUSE</v>
          </cell>
          <cell r="D22">
            <v>45899</v>
          </cell>
          <cell r="E22">
            <v>45899</v>
          </cell>
          <cell r="F22">
            <v>45899</v>
          </cell>
          <cell r="G22">
            <v>45899</v>
          </cell>
          <cell r="H22">
            <v>45899</v>
          </cell>
          <cell r="I22">
            <v>45899</v>
          </cell>
          <cell r="J22">
            <v>45899</v>
          </cell>
          <cell r="K22">
            <v>45899</v>
          </cell>
          <cell r="L22">
            <v>45899</v>
          </cell>
          <cell r="M22">
            <v>45899</v>
          </cell>
          <cell r="N22">
            <v>45899</v>
          </cell>
          <cell r="O22">
            <v>45899</v>
          </cell>
          <cell r="P22">
            <v>45899</v>
          </cell>
          <cell r="Q22">
            <v>45899</v>
          </cell>
          <cell r="R22">
            <v>46203</v>
          </cell>
          <cell r="S22">
            <v>46203</v>
          </cell>
          <cell r="T22">
            <v>46203</v>
          </cell>
          <cell r="U22">
            <v>46203</v>
          </cell>
          <cell r="V22">
            <v>46203</v>
          </cell>
          <cell r="W22">
            <v>46203</v>
          </cell>
          <cell r="X22">
            <v>46203</v>
          </cell>
          <cell r="Y22">
            <v>46203</v>
          </cell>
          <cell r="Z22">
            <v>46203</v>
          </cell>
          <cell r="AA22">
            <v>46203</v>
          </cell>
          <cell r="AB22">
            <v>46203</v>
          </cell>
          <cell r="AC22">
            <v>46203</v>
          </cell>
          <cell r="AD22">
            <v>46203</v>
          </cell>
          <cell r="AE22">
            <v>46203</v>
          </cell>
        </row>
        <row r="23">
          <cell r="A23">
            <v>435</v>
          </cell>
          <cell r="B23" t="str">
            <v>INNOVATION ACADEMY</v>
          </cell>
          <cell r="D23">
            <v>45899</v>
          </cell>
          <cell r="E23">
            <v>45899</v>
          </cell>
          <cell r="F23">
            <v>45899</v>
          </cell>
          <cell r="G23">
            <v>45899</v>
          </cell>
          <cell r="H23">
            <v>45899</v>
          </cell>
          <cell r="I23">
            <v>45899</v>
          </cell>
          <cell r="J23">
            <v>45899</v>
          </cell>
          <cell r="K23">
            <v>45899</v>
          </cell>
          <cell r="L23">
            <v>45899</v>
          </cell>
          <cell r="M23">
            <v>45899</v>
          </cell>
          <cell r="N23">
            <v>45899</v>
          </cell>
          <cell r="O23">
            <v>45899</v>
          </cell>
          <cell r="P23">
            <v>45899</v>
          </cell>
          <cell r="Q23">
            <v>45899</v>
          </cell>
          <cell r="R23">
            <v>46203</v>
          </cell>
          <cell r="S23">
            <v>46203</v>
          </cell>
          <cell r="T23">
            <v>46203</v>
          </cell>
          <cell r="U23">
            <v>46203</v>
          </cell>
          <cell r="V23">
            <v>46203</v>
          </cell>
          <cell r="W23">
            <v>46203</v>
          </cell>
          <cell r="X23">
            <v>46203</v>
          </cell>
          <cell r="Y23">
            <v>46203</v>
          </cell>
          <cell r="Z23">
            <v>46203</v>
          </cell>
          <cell r="AA23">
            <v>46203</v>
          </cell>
          <cell r="AB23">
            <v>46203</v>
          </cell>
          <cell r="AC23">
            <v>46203</v>
          </cell>
          <cell r="AD23">
            <v>46203</v>
          </cell>
          <cell r="AE23">
            <v>46203</v>
          </cell>
        </row>
        <row r="24">
          <cell r="A24">
            <v>436</v>
          </cell>
          <cell r="B24" t="str">
            <v>COMMUNITY CS OF CAMBRIDGE</v>
          </cell>
          <cell r="D24">
            <v>45899</v>
          </cell>
          <cell r="E24">
            <v>45899</v>
          </cell>
          <cell r="F24">
            <v>45899</v>
          </cell>
          <cell r="G24">
            <v>45899</v>
          </cell>
          <cell r="H24">
            <v>45899</v>
          </cell>
          <cell r="I24">
            <v>45899</v>
          </cell>
          <cell r="J24">
            <v>45899</v>
          </cell>
          <cell r="K24">
            <v>45899</v>
          </cell>
          <cell r="L24">
            <v>45899</v>
          </cell>
          <cell r="M24">
            <v>45899</v>
          </cell>
          <cell r="N24">
            <v>45899</v>
          </cell>
          <cell r="O24">
            <v>45899</v>
          </cell>
          <cell r="P24">
            <v>45899</v>
          </cell>
          <cell r="Q24">
            <v>45899</v>
          </cell>
          <cell r="R24">
            <v>46203</v>
          </cell>
          <cell r="S24">
            <v>46203</v>
          </cell>
          <cell r="T24">
            <v>46203</v>
          </cell>
          <cell r="U24">
            <v>46203</v>
          </cell>
          <cell r="V24">
            <v>46203</v>
          </cell>
          <cell r="W24">
            <v>46203</v>
          </cell>
          <cell r="X24">
            <v>46203</v>
          </cell>
          <cell r="Y24">
            <v>46203</v>
          </cell>
          <cell r="Z24">
            <v>46203</v>
          </cell>
          <cell r="AA24">
            <v>46203</v>
          </cell>
          <cell r="AB24">
            <v>46203</v>
          </cell>
          <cell r="AC24">
            <v>46203</v>
          </cell>
          <cell r="AD24">
            <v>46203</v>
          </cell>
          <cell r="AE24">
            <v>46203</v>
          </cell>
        </row>
        <row r="25">
          <cell r="A25">
            <v>438</v>
          </cell>
          <cell r="B25" t="str">
            <v>CODMAN ACADEMY</v>
          </cell>
          <cell r="D25">
            <v>45899</v>
          </cell>
          <cell r="E25">
            <v>45899</v>
          </cell>
          <cell r="F25">
            <v>45899</v>
          </cell>
          <cell r="G25">
            <v>45899</v>
          </cell>
          <cell r="H25">
            <v>45899</v>
          </cell>
          <cell r="I25">
            <v>45899</v>
          </cell>
          <cell r="J25">
            <v>45899</v>
          </cell>
          <cell r="K25">
            <v>45899</v>
          </cell>
          <cell r="L25">
            <v>45899</v>
          </cell>
          <cell r="M25">
            <v>45899</v>
          </cell>
          <cell r="N25">
            <v>45899</v>
          </cell>
          <cell r="O25">
            <v>45899</v>
          </cell>
          <cell r="P25">
            <v>45899</v>
          </cell>
          <cell r="Q25">
            <v>45899</v>
          </cell>
          <cell r="R25">
            <v>46203</v>
          </cell>
          <cell r="S25">
            <v>46203</v>
          </cell>
          <cell r="T25">
            <v>46203</v>
          </cell>
          <cell r="U25">
            <v>46203</v>
          </cell>
          <cell r="V25">
            <v>46203</v>
          </cell>
          <cell r="W25">
            <v>46203</v>
          </cell>
          <cell r="X25">
            <v>46203</v>
          </cell>
          <cell r="Y25">
            <v>46203</v>
          </cell>
          <cell r="Z25">
            <v>46203</v>
          </cell>
          <cell r="AA25">
            <v>46203</v>
          </cell>
          <cell r="AB25">
            <v>46203</v>
          </cell>
          <cell r="AC25">
            <v>46203</v>
          </cell>
          <cell r="AD25">
            <v>46203</v>
          </cell>
          <cell r="AE25">
            <v>46203</v>
          </cell>
        </row>
        <row r="26">
          <cell r="A26">
            <v>439</v>
          </cell>
          <cell r="B26" t="str">
            <v>CONSERVATORY LAB</v>
          </cell>
          <cell r="D26">
            <v>45899</v>
          </cell>
          <cell r="E26">
            <v>45899</v>
          </cell>
          <cell r="F26">
            <v>45899</v>
          </cell>
          <cell r="G26">
            <v>45899</v>
          </cell>
          <cell r="H26">
            <v>45899</v>
          </cell>
          <cell r="I26">
            <v>45899</v>
          </cell>
          <cell r="J26">
            <v>45899</v>
          </cell>
          <cell r="K26">
            <v>45899</v>
          </cell>
          <cell r="L26">
            <v>45899</v>
          </cell>
          <cell r="M26">
            <v>45899</v>
          </cell>
          <cell r="N26">
            <v>45899</v>
          </cell>
          <cell r="O26">
            <v>45899</v>
          </cell>
          <cell r="P26">
            <v>45899</v>
          </cell>
          <cell r="Q26">
            <v>45899</v>
          </cell>
          <cell r="R26">
            <v>46203</v>
          </cell>
          <cell r="S26">
            <v>46203</v>
          </cell>
          <cell r="T26">
            <v>46203</v>
          </cell>
          <cell r="U26">
            <v>46203</v>
          </cell>
          <cell r="V26">
            <v>46203</v>
          </cell>
          <cell r="W26">
            <v>46203</v>
          </cell>
          <cell r="X26">
            <v>46203</v>
          </cell>
          <cell r="Y26">
            <v>46203</v>
          </cell>
          <cell r="Z26">
            <v>46203</v>
          </cell>
          <cell r="AA26">
            <v>46203</v>
          </cell>
          <cell r="AB26">
            <v>46203</v>
          </cell>
          <cell r="AC26">
            <v>46203</v>
          </cell>
          <cell r="AD26">
            <v>46203</v>
          </cell>
          <cell r="AE26">
            <v>46203</v>
          </cell>
        </row>
        <row r="27">
          <cell r="A27">
            <v>440</v>
          </cell>
          <cell r="B27" t="str">
            <v>COMMUNITY DAY</v>
          </cell>
          <cell r="D27">
            <v>45899</v>
          </cell>
          <cell r="E27">
            <v>45899</v>
          </cell>
          <cell r="F27">
            <v>45899</v>
          </cell>
          <cell r="G27">
            <v>45899</v>
          </cell>
          <cell r="H27">
            <v>45899</v>
          </cell>
          <cell r="I27">
            <v>45899</v>
          </cell>
          <cell r="J27">
            <v>45899</v>
          </cell>
          <cell r="K27">
            <v>45899</v>
          </cell>
          <cell r="L27">
            <v>45899</v>
          </cell>
          <cell r="M27">
            <v>45899</v>
          </cell>
          <cell r="N27">
            <v>45899</v>
          </cell>
          <cell r="O27">
            <v>45899</v>
          </cell>
          <cell r="P27">
            <v>45899</v>
          </cell>
          <cell r="Q27">
            <v>45899</v>
          </cell>
          <cell r="R27">
            <v>46203</v>
          </cell>
          <cell r="S27">
            <v>46203</v>
          </cell>
          <cell r="T27">
            <v>46203</v>
          </cell>
          <cell r="U27">
            <v>46203</v>
          </cell>
          <cell r="V27">
            <v>46203</v>
          </cell>
          <cell r="W27">
            <v>46203</v>
          </cell>
          <cell r="X27">
            <v>46203</v>
          </cell>
          <cell r="Y27">
            <v>46203</v>
          </cell>
          <cell r="Z27">
            <v>46203</v>
          </cell>
          <cell r="AA27">
            <v>46203</v>
          </cell>
          <cell r="AB27">
            <v>46203</v>
          </cell>
          <cell r="AC27">
            <v>46203</v>
          </cell>
          <cell r="AD27">
            <v>46203</v>
          </cell>
          <cell r="AE27">
            <v>46203</v>
          </cell>
        </row>
        <row r="28">
          <cell r="A28">
            <v>441</v>
          </cell>
          <cell r="B28" t="str">
            <v>SPRINGFIELD INTERNATIONAL</v>
          </cell>
          <cell r="D28">
            <v>45899</v>
          </cell>
          <cell r="E28">
            <v>45899</v>
          </cell>
          <cell r="F28">
            <v>45899</v>
          </cell>
          <cell r="G28">
            <v>45899</v>
          </cell>
          <cell r="H28">
            <v>45899</v>
          </cell>
          <cell r="I28">
            <v>45899</v>
          </cell>
          <cell r="J28">
            <v>45899</v>
          </cell>
          <cell r="K28">
            <v>45899</v>
          </cell>
          <cell r="L28">
            <v>45899</v>
          </cell>
          <cell r="M28">
            <v>45899</v>
          </cell>
          <cell r="N28">
            <v>45899</v>
          </cell>
          <cell r="O28">
            <v>45899</v>
          </cell>
          <cell r="P28">
            <v>45899</v>
          </cell>
          <cell r="Q28">
            <v>45899</v>
          </cell>
          <cell r="R28">
            <v>46203</v>
          </cell>
          <cell r="S28">
            <v>46203</v>
          </cell>
          <cell r="T28">
            <v>46203</v>
          </cell>
          <cell r="U28">
            <v>46203</v>
          </cell>
          <cell r="V28">
            <v>46203</v>
          </cell>
          <cell r="W28">
            <v>46203</v>
          </cell>
          <cell r="X28">
            <v>46203</v>
          </cell>
          <cell r="Y28">
            <v>46203</v>
          </cell>
          <cell r="Z28">
            <v>46203</v>
          </cell>
          <cell r="AA28">
            <v>46203</v>
          </cell>
          <cell r="AB28">
            <v>46203</v>
          </cell>
          <cell r="AC28">
            <v>46203</v>
          </cell>
          <cell r="AD28">
            <v>46203</v>
          </cell>
          <cell r="AE28">
            <v>46203</v>
          </cell>
        </row>
        <row r="29">
          <cell r="A29">
            <v>444</v>
          </cell>
          <cell r="B29" t="str">
            <v>NEIGHBORHOOD HOUSE</v>
          </cell>
          <cell r="D29">
            <v>45899</v>
          </cell>
          <cell r="E29">
            <v>45899</v>
          </cell>
          <cell r="F29">
            <v>45899</v>
          </cell>
          <cell r="G29">
            <v>45899</v>
          </cell>
          <cell r="H29">
            <v>45899</v>
          </cell>
          <cell r="I29">
            <v>45899</v>
          </cell>
          <cell r="J29">
            <v>45899</v>
          </cell>
          <cell r="K29">
            <v>45899</v>
          </cell>
          <cell r="L29">
            <v>45899</v>
          </cell>
          <cell r="M29">
            <v>45899</v>
          </cell>
          <cell r="N29">
            <v>45899</v>
          </cell>
          <cell r="O29">
            <v>45899</v>
          </cell>
          <cell r="P29">
            <v>45899</v>
          </cell>
          <cell r="Q29">
            <v>45899</v>
          </cell>
          <cell r="R29">
            <v>46203</v>
          </cell>
          <cell r="S29">
            <v>46203</v>
          </cell>
          <cell r="T29">
            <v>46203</v>
          </cell>
          <cell r="U29">
            <v>46203</v>
          </cell>
          <cell r="V29">
            <v>46203</v>
          </cell>
          <cell r="W29">
            <v>46203</v>
          </cell>
          <cell r="X29">
            <v>46203</v>
          </cell>
          <cell r="Y29">
            <v>46203</v>
          </cell>
          <cell r="Z29">
            <v>46203</v>
          </cell>
          <cell r="AA29">
            <v>46203</v>
          </cell>
          <cell r="AB29">
            <v>46203</v>
          </cell>
          <cell r="AC29">
            <v>46203</v>
          </cell>
          <cell r="AD29">
            <v>46203</v>
          </cell>
          <cell r="AE29">
            <v>46203</v>
          </cell>
        </row>
        <row r="30">
          <cell r="A30">
            <v>445</v>
          </cell>
          <cell r="B30" t="str">
            <v>ABBY KELLEY FOSTER</v>
          </cell>
          <cell r="D30">
            <v>45899</v>
          </cell>
          <cell r="E30">
            <v>45899</v>
          </cell>
          <cell r="F30">
            <v>45899</v>
          </cell>
          <cell r="G30">
            <v>45899</v>
          </cell>
          <cell r="H30">
            <v>45899</v>
          </cell>
          <cell r="I30">
            <v>45899</v>
          </cell>
          <cell r="J30">
            <v>45899</v>
          </cell>
          <cell r="K30">
            <v>45899</v>
          </cell>
          <cell r="L30">
            <v>45899</v>
          </cell>
          <cell r="M30">
            <v>45899</v>
          </cell>
          <cell r="N30">
            <v>45899</v>
          </cell>
          <cell r="O30">
            <v>45899</v>
          </cell>
          <cell r="P30">
            <v>45899</v>
          </cell>
          <cell r="Q30">
            <v>45899</v>
          </cell>
          <cell r="R30">
            <v>46203</v>
          </cell>
          <cell r="S30">
            <v>46203</v>
          </cell>
          <cell r="T30">
            <v>46203</v>
          </cell>
          <cell r="U30">
            <v>46203</v>
          </cell>
          <cell r="V30">
            <v>46203</v>
          </cell>
          <cell r="W30">
            <v>46203</v>
          </cell>
          <cell r="X30">
            <v>46203</v>
          </cell>
          <cell r="Y30">
            <v>46203</v>
          </cell>
          <cell r="Z30">
            <v>46203</v>
          </cell>
          <cell r="AA30">
            <v>46203</v>
          </cell>
          <cell r="AB30">
            <v>46203</v>
          </cell>
          <cell r="AC30">
            <v>46203</v>
          </cell>
          <cell r="AD30">
            <v>46203</v>
          </cell>
          <cell r="AE30">
            <v>46203</v>
          </cell>
        </row>
        <row r="31">
          <cell r="A31">
            <v>446</v>
          </cell>
          <cell r="B31" t="str">
            <v>FOXBOROUGH REGIONAL</v>
          </cell>
          <cell r="D31">
            <v>45899</v>
          </cell>
          <cell r="E31">
            <v>45899</v>
          </cell>
          <cell r="F31">
            <v>45899</v>
          </cell>
          <cell r="G31">
            <v>45899</v>
          </cell>
          <cell r="H31">
            <v>45899</v>
          </cell>
          <cell r="I31">
            <v>45899</v>
          </cell>
          <cell r="J31">
            <v>45899</v>
          </cell>
          <cell r="K31">
            <v>45899</v>
          </cell>
          <cell r="L31">
            <v>45899</v>
          </cell>
          <cell r="M31">
            <v>45899</v>
          </cell>
          <cell r="N31">
            <v>45899</v>
          </cell>
          <cell r="O31">
            <v>45899</v>
          </cell>
          <cell r="P31">
            <v>45899</v>
          </cell>
          <cell r="Q31">
            <v>45899</v>
          </cell>
          <cell r="R31">
            <v>46203</v>
          </cell>
          <cell r="S31">
            <v>46203</v>
          </cell>
          <cell r="T31">
            <v>46203</v>
          </cell>
          <cell r="U31">
            <v>46203</v>
          </cell>
          <cell r="V31">
            <v>46203</v>
          </cell>
          <cell r="W31">
            <v>46203</v>
          </cell>
          <cell r="X31">
            <v>46203</v>
          </cell>
          <cell r="Y31">
            <v>46203</v>
          </cell>
          <cell r="Z31">
            <v>46203</v>
          </cell>
          <cell r="AA31">
            <v>46203</v>
          </cell>
          <cell r="AB31">
            <v>46203</v>
          </cell>
          <cell r="AC31">
            <v>46203</v>
          </cell>
          <cell r="AD31">
            <v>46203</v>
          </cell>
          <cell r="AE31">
            <v>46203</v>
          </cell>
        </row>
        <row r="32">
          <cell r="A32">
            <v>447</v>
          </cell>
          <cell r="B32" t="str">
            <v>BENJAMIN FRANKLIN CLASSICAL</v>
          </cell>
          <cell r="D32">
            <v>45899</v>
          </cell>
          <cell r="E32">
            <v>45899</v>
          </cell>
          <cell r="F32">
            <v>45899</v>
          </cell>
          <cell r="G32">
            <v>45899</v>
          </cell>
          <cell r="H32">
            <v>45899</v>
          </cell>
          <cell r="I32">
            <v>45899</v>
          </cell>
          <cell r="J32">
            <v>45899</v>
          </cell>
          <cell r="K32">
            <v>45899</v>
          </cell>
          <cell r="L32">
            <v>45899</v>
          </cell>
          <cell r="M32">
            <v>45899</v>
          </cell>
          <cell r="N32">
            <v>45899</v>
          </cell>
          <cell r="O32">
            <v>45899</v>
          </cell>
          <cell r="P32">
            <v>45899</v>
          </cell>
          <cell r="Q32">
            <v>45899</v>
          </cell>
          <cell r="R32">
            <v>46203</v>
          </cell>
          <cell r="S32">
            <v>46203</v>
          </cell>
          <cell r="T32">
            <v>46203</v>
          </cell>
          <cell r="U32">
            <v>46203</v>
          </cell>
          <cell r="V32">
            <v>46203</v>
          </cell>
          <cell r="W32">
            <v>46203</v>
          </cell>
          <cell r="X32">
            <v>46203</v>
          </cell>
          <cell r="Y32">
            <v>46203</v>
          </cell>
          <cell r="Z32">
            <v>46203</v>
          </cell>
          <cell r="AA32">
            <v>46203</v>
          </cell>
          <cell r="AB32">
            <v>46203</v>
          </cell>
          <cell r="AC32">
            <v>46203</v>
          </cell>
          <cell r="AD32">
            <v>46203</v>
          </cell>
          <cell r="AE32">
            <v>46203</v>
          </cell>
        </row>
        <row r="33">
          <cell r="A33">
            <v>449</v>
          </cell>
          <cell r="B33" t="str">
            <v>BOSTON COLLEGIATE</v>
          </cell>
          <cell r="D33">
            <v>45899</v>
          </cell>
          <cell r="E33">
            <v>45899</v>
          </cell>
          <cell r="F33">
            <v>45899</v>
          </cell>
          <cell r="G33">
            <v>45899</v>
          </cell>
          <cell r="H33">
            <v>45899</v>
          </cell>
          <cell r="I33">
            <v>45899</v>
          </cell>
          <cell r="J33">
            <v>45899</v>
          </cell>
          <cell r="K33">
            <v>45899</v>
          </cell>
          <cell r="L33">
            <v>45899</v>
          </cell>
          <cell r="M33">
            <v>45899</v>
          </cell>
          <cell r="N33">
            <v>45899</v>
          </cell>
          <cell r="O33">
            <v>45899</v>
          </cell>
          <cell r="P33">
            <v>45899</v>
          </cell>
          <cell r="Q33">
            <v>45899</v>
          </cell>
          <cell r="R33">
            <v>46203</v>
          </cell>
          <cell r="S33">
            <v>46203</v>
          </cell>
          <cell r="T33">
            <v>46203</v>
          </cell>
          <cell r="U33">
            <v>46203</v>
          </cell>
          <cell r="V33">
            <v>46203</v>
          </cell>
          <cell r="W33">
            <v>46203</v>
          </cell>
          <cell r="X33">
            <v>46203</v>
          </cell>
          <cell r="Y33">
            <v>46203</v>
          </cell>
          <cell r="Z33">
            <v>46203</v>
          </cell>
          <cell r="AA33">
            <v>46203</v>
          </cell>
          <cell r="AB33">
            <v>46203</v>
          </cell>
          <cell r="AC33">
            <v>46203</v>
          </cell>
          <cell r="AD33">
            <v>46203</v>
          </cell>
          <cell r="AE33">
            <v>46203</v>
          </cell>
        </row>
        <row r="34">
          <cell r="A34">
            <v>450</v>
          </cell>
          <cell r="B34" t="str">
            <v>HILLTOWN COOPERATIVE</v>
          </cell>
          <cell r="D34">
            <v>45899</v>
          </cell>
          <cell r="E34">
            <v>45899</v>
          </cell>
          <cell r="F34">
            <v>45899</v>
          </cell>
          <cell r="G34">
            <v>45899</v>
          </cell>
          <cell r="H34">
            <v>45899</v>
          </cell>
          <cell r="I34">
            <v>45899</v>
          </cell>
          <cell r="J34">
            <v>45899</v>
          </cell>
          <cell r="K34">
            <v>45899</v>
          </cell>
          <cell r="L34">
            <v>45899</v>
          </cell>
          <cell r="M34">
            <v>45899</v>
          </cell>
          <cell r="N34">
            <v>45899</v>
          </cell>
          <cell r="O34">
            <v>45899</v>
          </cell>
          <cell r="P34">
            <v>45899</v>
          </cell>
          <cell r="Q34">
            <v>45899</v>
          </cell>
          <cell r="R34">
            <v>46203</v>
          </cell>
          <cell r="S34">
            <v>46203</v>
          </cell>
          <cell r="T34">
            <v>46203</v>
          </cell>
          <cell r="U34">
            <v>46203</v>
          </cell>
          <cell r="V34">
            <v>46203</v>
          </cell>
          <cell r="W34">
            <v>46203</v>
          </cell>
          <cell r="X34">
            <v>46203</v>
          </cell>
          <cell r="Y34">
            <v>46203</v>
          </cell>
          <cell r="Z34">
            <v>46203</v>
          </cell>
          <cell r="AA34">
            <v>46203</v>
          </cell>
          <cell r="AB34">
            <v>46203</v>
          </cell>
          <cell r="AC34">
            <v>46203</v>
          </cell>
          <cell r="AD34">
            <v>46203</v>
          </cell>
          <cell r="AE34">
            <v>46203</v>
          </cell>
        </row>
        <row r="35">
          <cell r="A35">
            <v>453</v>
          </cell>
          <cell r="B35" t="str">
            <v>HOLYOKE COMMUNITY</v>
          </cell>
          <cell r="D35">
            <v>45899</v>
          </cell>
          <cell r="E35">
            <v>45899</v>
          </cell>
          <cell r="F35">
            <v>45899</v>
          </cell>
          <cell r="G35">
            <v>45899</v>
          </cell>
          <cell r="H35">
            <v>45899</v>
          </cell>
          <cell r="I35">
            <v>45899</v>
          </cell>
          <cell r="J35">
            <v>45899</v>
          </cell>
          <cell r="K35">
            <v>45899</v>
          </cell>
          <cell r="L35">
            <v>45899</v>
          </cell>
          <cell r="M35">
            <v>45899</v>
          </cell>
          <cell r="N35">
            <v>45899</v>
          </cell>
          <cell r="O35">
            <v>45899</v>
          </cell>
          <cell r="P35">
            <v>45899</v>
          </cell>
          <cell r="Q35">
            <v>45899</v>
          </cell>
          <cell r="R35">
            <v>46203</v>
          </cell>
          <cell r="S35">
            <v>46203</v>
          </cell>
          <cell r="T35">
            <v>46203</v>
          </cell>
          <cell r="U35">
            <v>46203</v>
          </cell>
          <cell r="V35">
            <v>46203</v>
          </cell>
          <cell r="W35">
            <v>46203</v>
          </cell>
          <cell r="X35">
            <v>46203</v>
          </cell>
          <cell r="Y35">
            <v>46203</v>
          </cell>
          <cell r="Z35">
            <v>46203</v>
          </cell>
          <cell r="AA35">
            <v>46203</v>
          </cell>
          <cell r="AB35">
            <v>46203</v>
          </cell>
          <cell r="AC35">
            <v>46203</v>
          </cell>
          <cell r="AD35">
            <v>46203</v>
          </cell>
          <cell r="AE35">
            <v>46203</v>
          </cell>
        </row>
        <row r="36">
          <cell r="A36">
            <v>454</v>
          </cell>
          <cell r="B36" t="str">
            <v>LAWRENCE FAMILY DEVELOPMENT</v>
          </cell>
          <cell r="D36">
            <v>45899</v>
          </cell>
          <cell r="E36">
            <v>45899</v>
          </cell>
          <cell r="F36">
            <v>45899</v>
          </cell>
          <cell r="G36">
            <v>45899</v>
          </cell>
          <cell r="H36">
            <v>45899</v>
          </cell>
          <cell r="I36">
            <v>45899</v>
          </cell>
          <cell r="J36">
            <v>45899</v>
          </cell>
          <cell r="K36">
            <v>45899</v>
          </cell>
          <cell r="L36">
            <v>45899</v>
          </cell>
          <cell r="M36">
            <v>45899</v>
          </cell>
          <cell r="N36">
            <v>45899</v>
          </cell>
          <cell r="O36">
            <v>45899</v>
          </cell>
          <cell r="P36">
            <v>45899</v>
          </cell>
          <cell r="Q36">
            <v>45899</v>
          </cell>
          <cell r="R36">
            <v>46203</v>
          </cell>
          <cell r="S36">
            <v>46203</v>
          </cell>
          <cell r="T36">
            <v>46203</v>
          </cell>
          <cell r="U36">
            <v>46203</v>
          </cell>
          <cell r="V36">
            <v>46203</v>
          </cell>
          <cell r="W36">
            <v>46203</v>
          </cell>
          <cell r="X36">
            <v>46203</v>
          </cell>
          <cell r="Y36">
            <v>46203</v>
          </cell>
          <cell r="Z36">
            <v>46203</v>
          </cell>
          <cell r="AA36">
            <v>46203</v>
          </cell>
          <cell r="AB36">
            <v>46203</v>
          </cell>
          <cell r="AC36">
            <v>46203</v>
          </cell>
          <cell r="AD36">
            <v>46203</v>
          </cell>
          <cell r="AE36">
            <v>46203</v>
          </cell>
        </row>
        <row r="37">
          <cell r="A37">
            <v>455</v>
          </cell>
          <cell r="B37" t="str">
            <v>HILL VIEW MONTESSORI</v>
          </cell>
          <cell r="D37">
            <v>45899</v>
          </cell>
          <cell r="E37">
            <v>45899</v>
          </cell>
          <cell r="F37">
            <v>45899</v>
          </cell>
          <cell r="G37">
            <v>45899</v>
          </cell>
          <cell r="H37">
            <v>45899</v>
          </cell>
          <cell r="I37">
            <v>45899</v>
          </cell>
          <cell r="J37">
            <v>45899</v>
          </cell>
          <cell r="K37">
            <v>45899</v>
          </cell>
          <cell r="L37">
            <v>45899</v>
          </cell>
          <cell r="M37">
            <v>45899</v>
          </cell>
          <cell r="N37">
            <v>45899</v>
          </cell>
          <cell r="O37">
            <v>45899</v>
          </cell>
          <cell r="P37">
            <v>45899</v>
          </cell>
          <cell r="Q37">
            <v>45899</v>
          </cell>
          <cell r="R37">
            <v>46203</v>
          </cell>
          <cell r="S37">
            <v>46203</v>
          </cell>
          <cell r="T37">
            <v>46203</v>
          </cell>
          <cell r="U37">
            <v>46203</v>
          </cell>
          <cell r="V37">
            <v>46203</v>
          </cell>
          <cell r="W37">
            <v>46203</v>
          </cell>
          <cell r="X37">
            <v>46203</v>
          </cell>
          <cell r="Y37">
            <v>46203</v>
          </cell>
          <cell r="Z37">
            <v>46203</v>
          </cell>
          <cell r="AA37">
            <v>46203</v>
          </cell>
          <cell r="AB37">
            <v>46203</v>
          </cell>
          <cell r="AC37">
            <v>46203</v>
          </cell>
          <cell r="AD37">
            <v>46203</v>
          </cell>
          <cell r="AE37">
            <v>46203</v>
          </cell>
        </row>
        <row r="38">
          <cell r="A38">
            <v>456</v>
          </cell>
          <cell r="B38" t="str">
            <v>LOWELL COMMUNITY</v>
          </cell>
          <cell r="D38">
            <v>45899</v>
          </cell>
          <cell r="E38">
            <v>45899</v>
          </cell>
          <cell r="F38">
            <v>45899</v>
          </cell>
          <cell r="G38">
            <v>45899</v>
          </cell>
          <cell r="H38">
            <v>45899</v>
          </cell>
          <cell r="I38">
            <v>45899</v>
          </cell>
          <cell r="J38">
            <v>45899</v>
          </cell>
          <cell r="K38">
            <v>45899</v>
          </cell>
          <cell r="L38">
            <v>45899</v>
          </cell>
          <cell r="M38">
            <v>45899</v>
          </cell>
          <cell r="N38">
            <v>45899</v>
          </cell>
          <cell r="O38">
            <v>45899</v>
          </cell>
          <cell r="P38">
            <v>45899</v>
          </cell>
          <cell r="Q38">
            <v>45899</v>
          </cell>
          <cell r="R38">
            <v>46203</v>
          </cell>
          <cell r="S38">
            <v>46203</v>
          </cell>
          <cell r="T38">
            <v>46203</v>
          </cell>
          <cell r="U38">
            <v>46203</v>
          </cell>
          <cell r="V38">
            <v>46203</v>
          </cell>
          <cell r="W38">
            <v>46203</v>
          </cell>
          <cell r="X38">
            <v>46203</v>
          </cell>
          <cell r="Y38">
            <v>46203</v>
          </cell>
          <cell r="Z38">
            <v>46203</v>
          </cell>
          <cell r="AA38">
            <v>46203</v>
          </cell>
          <cell r="AB38">
            <v>46203</v>
          </cell>
          <cell r="AC38">
            <v>46203</v>
          </cell>
          <cell r="AD38">
            <v>46203</v>
          </cell>
          <cell r="AE38">
            <v>46203</v>
          </cell>
        </row>
        <row r="39">
          <cell r="A39">
            <v>458</v>
          </cell>
          <cell r="B39" t="str">
            <v>LOWELL MIDDLESEX ACADEMY</v>
          </cell>
          <cell r="D39">
            <v>45899</v>
          </cell>
          <cell r="E39">
            <v>45899</v>
          </cell>
          <cell r="F39">
            <v>45899</v>
          </cell>
          <cell r="G39">
            <v>45899</v>
          </cell>
          <cell r="H39">
            <v>45899</v>
          </cell>
          <cell r="I39">
            <v>45899</v>
          </cell>
          <cell r="J39">
            <v>45899</v>
          </cell>
          <cell r="K39">
            <v>45899</v>
          </cell>
          <cell r="L39">
            <v>45899</v>
          </cell>
          <cell r="M39">
            <v>45899</v>
          </cell>
          <cell r="N39">
            <v>45899</v>
          </cell>
          <cell r="O39">
            <v>45899</v>
          </cell>
          <cell r="P39">
            <v>45899</v>
          </cell>
          <cell r="Q39">
            <v>45899</v>
          </cell>
          <cell r="R39">
            <v>46203</v>
          </cell>
          <cell r="S39">
            <v>46203</v>
          </cell>
          <cell r="T39">
            <v>46203</v>
          </cell>
          <cell r="U39">
            <v>46203</v>
          </cell>
          <cell r="V39">
            <v>46203</v>
          </cell>
          <cell r="W39">
            <v>46203</v>
          </cell>
          <cell r="X39">
            <v>46203</v>
          </cell>
          <cell r="Y39">
            <v>46203</v>
          </cell>
          <cell r="Z39">
            <v>46203</v>
          </cell>
          <cell r="AA39">
            <v>46203</v>
          </cell>
          <cell r="AB39">
            <v>46203</v>
          </cell>
          <cell r="AC39">
            <v>46203</v>
          </cell>
          <cell r="AD39">
            <v>46203</v>
          </cell>
          <cell r="AE39">
            <v>46203</v>
          </cell>
        </row>
        <row r="40">
          <cell r="A40">
            <v>463</v>
          </cell>
          <cell r="B40" t="str">
            <v>KIPP ACADEMY BOSTON</v>
          </cell>
          <cell r="D40">
            <v>45899</v>
          </cell>
          <cell r="E40">
            <v>45899</v>
          </cell>
          <cell r="F40">
            <v>45899</v>
          </cell>
          <cell r="G40">
            <v>45899</v>
          </cell>
          <cell r="H40">
            <v>45899</v>
          </cell>
          <cell r="I40">
            <v>45899</v>
          </cell>
          <cell r="J40">
            <v>45899</v>
          </cell>
          <cell r="K40">
            <v>45899</v>
          </cell>
          <cell r="L40">
            <v>45899</v>
          </cell>
          <cell r="M40">
            <v>45899</v>
          </cell>
          <cell r="N40">
            <v>45899</v>
          </cell>
          <cell r="O40">
            <v>45899</v>
          </cell>
          <cell r="P40">
            <v>45899</v>
          </cell>
          <cell r="Q40">
            <v>45899</v>
          </cell>
          <cell r="R40">
            <v>46203</v>
          </cell>
          <cell r="S40">
            <v>46203</v>
          </cell>
          <cell r="T40">
            <v>46203</v>
          </cell>
          <cell r="U40">
            <v>46203</v>
          </cell>
          <cell r="V40">
            <v>46203</v>
          </cell>
          <cell r="W40">
            <v>46203</v>
          </cell>
          <cell r="X40">
            <v>46203</v>
          </cell>
          <cell r="Y40">
            <v>46203</v>
          </cell>
          <cell r="Z40">
            <v>46203</v>
          </cell>
          <cell r="AA40">
            <v>46203</v>
          </cell>
          <cell r="AB40">
            <v>46203</v>
          </cell>
          <cell r="AC40">
            <v>46203</v>
          </cell>
          <cell r="AD40">
            <v>46203</v>
          </cell>
          <cell r="AE40">
            <v>46203</v>
          </cell>
        </row>
        <row r="41">
          <cell r="A41">
            <v>464</v>
          </cell>
          <cell r="B41" t="str">
            <v>MARBLEHEAD COMMUNITY</v>
          </cell>
          <cell r="D41">
            <v>45899</v>
          </cell>
          <cell r="E41">
            <v>45899</v>
          </cell>
          <cell r="F41">
            <v>45899</v>
          </cell>
          <cell r="G41">
            <v>45899</v>
          </cell>
          <cell r="H41">
            <v>45899</v>
          </cell>
          <cell r="I41">
            <v>45899</v>
          </cell>
          <cell r="J41">
            <v>45899</v>
          </cell>
          <cell r="K41">
            <v>45899</v>
          </cell>
          <cell r="L41">
            <v>45899</v>
          </cell>
          <cell r="M41">
            <v>45899</v>
          </cell>
          <cell r="N41">
            <v>45899</v>
          </cell>
          <cell r="O41">
            <v>45899</v>
          </cell>
          <cell r="P41">
            <v>45899</v>
          </cell>
          <cell r="Q41">
            <v>45899</v>
          </cell>
          <cell r="R41">
            <v>46203</v>
          </cell>
          <cell r="S41">
            <v>46203</v>
          </cell>
          <cell r="T41">
            <v>46203</v>
          </cell>
          <cell r="U41">
            <v>46203</v>
          </cell>
          <cell r="V41">
            <v>46203</v>
          </cell>
          <cell r="W41">
            <v>46203</v>
          </cell>
          <cell r="X41">
            <v>46203</v>
          </cell>
          <cell r="Y41">
            <v>46203</v>
          </cell>
          <cell r="Z41">
            <v>46203</v>
          </cell>
          <cell r="AA41">
            <v>46203</v>
          </cell>
          <cell r="AB41">
            <v>46203</v>
          </cell>
          <cell r="AC41">
            <v>46203</v>
          </cell>
          <cell r="AD41">
            <v>46203</v>
          </cell>
          <cell r="AE41">
            <v>46203</v>
          </cell>
        </row>
        <row r="42">
          <cell r="A42">
            <v>466</v>
          </cell>
          <cell r="B42" t="str">
            <v>MARTHA'S VINEYARD</v>
          </cell>
          <cell r="D42">
            <v>45899</v>
          </cell>
          <cell r="E42">
            <v>45899</v>
          </cell>
          <cell r="F42">
            <v>45899</v>
          </cell>
          <cell r="G42">
            <v>45899</v>
          </cell>
          <cell r="H42">
            <v>45899</v>
          </cell>
          <cell r="I42">
            <v>45899</v>
          </cell>
          <cell r="J42">
            <v>45899</v>
          </cell>
          <cell r="K42">
            <v>45899</v>
          </cell>
          <cell r="L42">
            <v>45899</v>
          </cell>
          <cell r="M42">
            <v>45899</v>
          </cell>
          <cell r="N42">
            <v>45899</v>
          </cell>
          <cell r="O42">
            <v>45899</v>
          </cell>
          <cell r="P42">
            <v>45899</v>
          </cell>
          <cell r="Q42">
            <v>45899</v>
          </cell>
          <cell r="R42">
            <v>46203</v>
          </cell>
          <cell r="S42">
            <v>46203</v>
          </cell>
          <cell r="T42">
            <v>46203</v>
          </cell>
          <cell r="U42">
            <v>46203</v>
          </cell>
          <cell r="V42">
            <v>46203</v>
          </cell>
          <cell r="W42">
            <v>46203</v>
          </cell>
          <cell r="X42">
            <v>46203</v>
          </cell>
          <cell r="Y42">
            <v>46203</v>
          </cell>
          <cell r="Z42">
            <v>46203</v>
          </cell>
          <cell r="AA42">
            <v>46203</v>
          </cell>
          <cell r="AB42">
            <v>46203</v>
          </cell>
          <cell r="AC42">
            <v>46203</v>
          </cell>
          <cell r="AD42">
            <v>46203</v>
          </cell>
          <cell r="AE42">
            <v>46203</v>
          </cell>
        </row>
        <row r="43">
          <cell r="A43">
            <v>469</v>
          </cell>
          <cell r="B43" t="str">
            <v>MATCH</v>
          </cell>
          <cell r="D43">
            <v>45899</v>
          </cell>
          <cell r="E43">
            <v>45899</v>
          </cell>
          <cell r="F43">
            <v>45899</v>
          </cell>
          <cell r="G43">
            <v>45899</v>
          </cell>
          <cell r="H43">
            <v>45899</v>
          </cell>
          <cell r="I43">
            <v>45899</v>
          </cell>
          <cell r="J43">
            <v>45899</v>
          </cell>
          <cell r="K43">
            <v>45899</v>
          </cell>
          <cell r="L43">
            <v>45899</v>
          </cell>
          <cell r="M43">
            <v>45899</v>
          </cell>
          <cell r="N43">
            <v>45899</v>
          </cell>
          <cell r="O43">
            <v>45899</v>
          </cell>
          <cell r="P43">
            <v>45899</v>
          </cell>
          <cell r="Q43">
            <v>45899</v>
          </cell>
          <cell r="R43">
            <v>46203</v>
          </cell>
          <cell r="S43">
            <v>46203</v>
          </cell>
          <cell r="T43">
            <v>46203</v>
          </cell>
          <cell r="U43">
            <v>46203</v>
          </cell>
          <cell r="V43">
            <v>46203</v>
          </cell>
          <cell r="W43">
            <v>46203</v>
          </cell>
          <cell r="X43">
            <v>46203</v>
          </cell>
          <cell r="Y43">
            <v>46203</v>
          </cell>
          <cell r="Z43">
            <v>46203</v>
          </cell>
          <cell r="AA43">
            <v>46203</v>
          </cell>
          <cell r="AB43">
            <v>46203</v>
          </cell>
          <cell r="AC43">
            <v>46203</v>
          </cell>
          <cell r="AD43">
            <v>46203</v>
          </cell>
          <cell r="AE43">
            <v>46203</v>
          </cell>
        </row>
        <row r="44">
          <cell r="A44">
            <v>470</v>
          </cell>
          <cell r="B44" t="str">
            <v>MYSTIC VALLEY REGIONAL</v>
          </cell>
          <cell r="D44">
            <v>45899</v>
          </cell>
          <cell r="E44">
            <v>45899</v>
          </cell>
          <cell r="F44">
            <v>45899</v>
          </cell>
          <cell r="G44">
            <v>45899</v>
          </cell>
          <cell r="H44">
            <v>45899</v>
          </cell>
          <cell r="I44">
            <v>45899</v>
          </cell>
          <cell r="J44">
            <v>45899</v>
          </cell>
          <cell r="K44">
            <v>45899</v>
          </cell>
          <cell r="L44">
            <v>45899</v>
          </cell>
          <cell r="M44">
            <v>45899</v>
          </cell>
          <cell r="N44">
            <v>45899</v>
          </cell>
          <cell r="O44">
            <v>45899</v>
          </cell>
          <cell r="P44">
            <v>45899</v>
          </cell>
          <cell r="Q44">
            <v>45899</v>
          </cell>
          <cell r="R44">
            <v>46203</v>
          </cell>
          <cell r="S44">
            <v>46203</v>
          </cell>
          <cell r="T44">
            <v>46203</v>
          </cell>
          <cell r="U44">
            <v>46203</v>
          </cell>
          <cell r="V44">
            <v>46203</v>
          </cell>
          <cell r="W44">
            <v>46203</v>
          </cell>
          <cell r="X44">
            <v>46203</v>
          </cell>
          <cell r="Y44">
            <v>46203</v>
          </cell>
          <cell r="Z44">
            <v>46203</v>
          </cell>
          <cell r="AA44">
            <v>46203</v>
          </cell>
          <cell r="AB44">
            <v>46203</v>
          </cell>
          <cell r="AC44">
            <v>46203</v>
          </cell>
          <cell r="AD44">
            <v>46203</v>
          </cell>
          <cell r="AE44">
            <v>46203</v>
          </cell>
        </row>
        <row r="45">
          <cell r="A45">
            <v>474</v>
          </cell>
          <cell r="B45" t="str">
            <v>SIZER SCHOOL, A NORTH CENTRAL CHARTER ESSENTIAL SCHOOL</v>
          </cell>
          <cell r="D45">
            <v>45899</v>
          </cell>
          <cell r="E45">
            <v>45899</v>
          </cell>
          <cell r="F45">
            <v>45899</v>
          </cell>
          <cell r="G45">
            <v>45899</v>
          </cell>
          <cell r="H45">
            <v>45899</v>
          </cell>
          <cell r="I45">
            <v>45899</v>
          </cell>
          <cell r="J45">
            <v>45899</v>
          </cell>
          <cell r="K45">
            <v>45899</v>
          </cell>
          <cell r="L45">
            <v>45899</v>
          </cell>
          <cell r="M45">
            <v>45899</v>
          </cell>
          <cell r="N45">
            <v>45899</v>
          </cell>
          <cell r="O45">
            <v>45899</v>
          </cell>
          <cell r="P45">
            <v>45899</v>
          </cell>
          <cell r="Q45">
            <v>45899</v>
          </cell>
          <cell r="R45">
            <v>46203</v>
          </cell>
          <cell r="S45">
            <v>46203</v>
          </cell>
          <cell r="T45">
            <v>46203</v>
          </cell>
          <cell r="U45">
            <v>46203</v>
          </cell>
          <cell r="V45">
            <v>46203</v>
          </cell>
          <cell r="W45">
            <v>46203</v>
          </cell>
          <cell r="X45">
            <v>46203</v>
          </cell>
          <cell r="Y45">
            <v>46203</v>
          </cell>
          <cell r="Z45">
            <v>46203</v>
          </cell>
          <cell r="AA45">
            <v>46203</v>
          </cell>
          <cell r="AB45">
            <v>46203</v>
          </cell>
          <cell r="AC45">
            <v>46203</v>
          </cell>
          <cell r="AD45">
            <v>46203</v>
          </cell>
          <cell r="AE45">
            <v>46203</v>
          </cell>
        </row>
        <row r="46">
          <cell r="A46">
            <v>478</v>
          </cell>
          <cell r="B46" t="str">
            <v>FRANCIS W. PARKER CHARTER ESSENTIAL</v>
          </cell>
          <cell r="D46">
            <v>45899</v>
          </cell>
          <cell r="E46">
            <v>45899</v>
          </cell>
          <cell r="F46">
            <v>45899</v>
          </cell>
          <cell r="G46">
            <v>45899</v>
          </cell>
          <cell r="H46">
            <v>45899</v>
          </cell>
          <cell r="I46">
            <v>45899</v>
          </cell>
          <cell r="J46">
            <v>45899</v>
          </cell>
          <cell r="K46">
            <v>45899</v>
          </cell>
          <cell r="L46">
            <v>45899</v>
          </cell>
          <cell r="M46">
            <v>45899</v>
          </cell>
          <cell r="N46">
            <v>45899</v>
          </cell>
          <cell r="O46">
            <v>45899</v>
          </cell>
          <cell r="P46">
            <v>45899</v>
          </cell>
          <cell r="Q46">
            <v>45899</v>
          </cell>
          <cell r="R46">
            <v>46203</v>
          </cell>
          <cell r="S46">
            <v>46203</v>
          </cell>
          <cell r="T46">
            <v>46203</v>
          </cell>
          <cell r="U46">
            <v>46203</v>
          </cell>
          <cell r="V46">
            <v>46203</v>
          </cell>
          <cell r="W46">
            <v>46203</v>
          </cell>
          <cell r="X46">
            <v>46203</v>
          </cell>
          <cell r="Y46">
            <v>46203</v>
          </cell>
          <cell r="Z46">
            <v>46203</v>
          </cell>
          <cell r="AA46">
            <v>46203</v>
          </cell>
          <cell r="AB46">
            <v>46203</v>
          </cell>
          <cell r="AC46">
            <v>46203</v>
          </cell>
          <cell r="AD46">
            <v>46203</v>
          </cell>
          <cell r="AE46">
            <v>46203</v>
          </cell>
        </row>
        <row r="47">
          <cell r="A47">
            <v>479</v>
          </cell>
          <cell r="B47" t="str">
            <v>PIONEER VALLEY PERFORMING ARTS</v>
          </cell>
          <cell r="D47">
            <v>45899</v>
          </cell>
          <cell r="E47">
            <v>45899</v>
          </cell>
          <cell r="F47">
            <v>45899</v>
          </cell>
          <cell r="G47">
            <v>45899</v>
          </cell>
          <cell r="H47">
            <v>45899</v>
          </cell>
          <cell r="I47">
            <v>45899</v>
          </cell>
          <cell r="J47">
            <v>45899</v>
          </cell>
          <cell r="K47">
            <v>45899</v>
          </cell>
          <cell r="L47">
            <v>45899</v>
          </cell>
          <cell r="M47">
            <v>45899</v>
          </cell>
          <cell r="N47">
            <v>45899</v>
          </cell>
          <cell r="O47">
            <v>45899</v>
          </cell>
          <cell r="P47">
            <v>45899</v>
          </cell>
          <cell r="Q47">
            <v>45899</v>
          </cell>
          <cell r="R47">
            <v>46203</v>
          </cell>
          <cell r="S47">
            <v>46203</v>
          </cell>
          <cell r="T47">
            <v>46203</v>
          </cell>
          <cell r="U47">
            <v>46203</v>
          </cell>
          <cell r="V47">
            <v>46203</v>
          </cell>
          <cell r="W47">
            <v>46203</v>
          </cell>
          <cell r="X47">
            <v>46203</v>
          </cell>
          <cell r="Y47">
            <v>46203</v>
          </cell>
          <cell r="Z47">
            <v>46203</v>
          </cell>
          <cell r="AA47">
            <v>46203</v>
          </cell>
          <cell r="AB47">
            <v>46203</v>
          </cell>
          <cell r="AC47">
            <v>46203</v>
          </cell>
          <cell r="AD47">
            <v>46203</v>
          </cell>
          <cell r="AE47">
            <v>46203</v>
          </cell>
        </row>
        <row r="48">
          <cell r="A48">
            <v>481</v>
          </cell>
          <cell r="B48" t="str">
            <v>BOSTON RENAISSANCE</v>
          </cell>
          <cell r="D48">
            <v>45899</v>
          </cell>
          <cell r="E48">
            <v>45899</v>
          </cell>
          <cell r="F48">
            <v>45899</v>
          </cell>
          <cell r="G48">
            <v>45899</v>
          </cell>
          <cell r="H48">
            <v>45899</v>
          </cell>
          <cell r="I48">
            <v>45899</v>
          </cell>
          <cell r="J48">
            <v>45899</v>
          </cell>
          <cell r="K48">
            <v>45899</v>
          </cell>
          <cell r="L48">
            <v>45899</v>
          </cell>
          <cell r="M48">
            <v>45899</v>
          </cell>
          <cell r="N48">
            <v>45899</v>
          </cell>
          <cell r="O48">
            <v>45899</v>
          </cell>
          <cell r="P48">
            <v>45899</v>
          </cell>
          <cell r="Q48">
            <v>45899</v>
          </cell>
          <cell r="R48">
            <v>46203</v>
          </cell>
          <cell r="S48">
            <v>46203</v>
          </cell>
          <cell r="T48">
            <v>46203</v>
          </cell>
          <cell r="U48">
            <v>46203</v>
          </cell>
          <cell r="V48">
            <v>46203</v>
          </cell>
          <cell r="W48">
            <v>46203</v>
          </cell>
          <cell r="X48">
            <v>46203</v>
          </cell>
          <cell r="Y48">
            <v>46203</v>
          </cell>
          <cell r="Z48">
            <v>46203</v>
          </cell>
          <cell r="AA48">
            <v>46203</v>
          </cell>
          <cell r="AB48">
            <v>46203</v>
          </cell>
          <cell r="AC48">
            <v>46203</v>
          </cell>
          <cell r="AD48">
            <v>46203</v>
          </cell>
          <cell r="AE48">
            <v>46203</v>
          </cell>
        </row>
        <row r="49">
          <cell r="A49">
            <v>482</v>
          </cell>
          <cell r="B49" t="str">
            <v>RIVER VALLEY</v>
          </cell>
          <cell r="D49">
            <v>45899</v>
          </cell>
          <cell r="E49">
            <v>45899</v>
          </cell>
          <cell r="F49">
            <v>45899</v>
          </cell>
          <cell r="G49">
            <v>45899</v>
          </cell>
          <cell r="H49">
            <v>45899</v>
          </cell>
          <cell r="I49">
            <v>45899</v>
          </cell>
          <cell r="J49">
            <v>45899</v>
          </cell>
          <cell r="K49">
            <v>45899</v>
          </cell>
          <cell r="L49">
            <v>45899</v>
          </cell>
          <cell r="M49">
            <v>45899</v>
          </cell>
          <cell r="N49">
            <v>45899</v>
          </cell>
          <cell r="O49">
            <v>45899</v>
          </cell>
          <cell r="P49">
            <v>45899</v>
          </cell>
          <cell r="Q49">
            <v>45899</v>
          </cell>
          <cell r="R49">
            <v>46203</v>
          </cell>
          <cell r="S49">
            <v>46203</v>
          </cell>
          <cell r="T49">
            <v>46203</v>
          </cell>
          <cell r="U49">
            <v>46203</v>
          </cell>
          <cell r="V49">
            <v>46203</v>
          </cell>
          <cell r="W49">
            <v>46203</v>
          </cell>
          <cell r="X49">
            <v>46203</v>
          </cell>
          <cell r="Y49">
            <v>46203</v>
          </cell>
          <cell r="Z49">
            <v>46203</v>
          </cell>
          <cell r="AA49">
            <v>46203</v>
          </cell>
          <cell r="AB49">
            <v>46203</v>
          </cell>
          <cell r="AC49">
            <v>46203</v>
          </cell>
          <cell r="AD49">
            <v>46203</v>
          </cell>
          <cell r="AE49">
            <v>46203</v>
          </cell>
        </row>
        <row r="50">
          <cell r="A50">
            <v>483</v>
          </cell>
          <cell r="B50" t="str">
            <v>RISING TIDE</v>
          </cell>
          <cell r="D50">
            <v>45899</v>
          </cell>
          <cell r="E50">
            <v>45899</v>
          </cell>
          <cell r="F50">
            <v>45899</v>
          </cell>
          <cell r="G50">
            <v>45899</v>
          </cell>
          <cell r="H50">
            <v>45899</v>
          </cell>
          <cell r="I50">
            <v>45899</v>
          </cell>
          <cell r="J50">
            <v>45899</v>
          </cell>
          <cell r="K50">
            <v>45899</v>
          </cell>
          <cell r="L50">
            <v>45899</v>
          </cell>
          <cell r="M50">
            <v>45899</v>
          </cell>
          <cell r="N50">
            <v>45899</v>
          </cell>
          <cell r="O50">
            <v>45899</v>
          </cell>
          <cell r="P50">
            <v>45899</v>
          </cell>
          <cell r="Q50">
            <v>45899</v>
          </cell>
          <cell r="R50">
            <v>46203</v>
          </cell>
          <cell r="S50">
            <v>46203</v>
          </cell>
          <cell r="T50">
            <v>46203</v>
          </cell>
          <cell r="U50">
            <v>46203</v>
          </cell>
          <cell r="V50">
            <v>46203</v>
          </cell>
          <cell r="W50">
            <v>46203</v>
          </cell>
          <cell r="X50">
            <v>46203</v>
          </cell>
          <cell r="Y50">
            <v>46203</v>
          </cell>
          <cell r="Z50">
            <v>46203</v>
          </cell>
          <cell r="AA50">
            <v>46203</v>
          </cell>
          <cell r="AB50">
            <v>46203</v>
          </cell>
          <cell r="AC50">
            <v>46203</v>
          </cell>
          <cell r="AD50">
            <v>46203</v>
          </cell>
          <cell r="AE50">
            <v>46203</v>
          </cell>
        </row>
        <row r="51">
          <cell r="A51">
            <v>484</v>
          </cell>
          <cell r="B51" t="str">
            <v>ROXBURY PREPARATORY</v>
          </cell>
          <cell r="D51">
            <v>45899</v>
          </cell>
          <cell r="E51">
            <v>45899</v>
          </cell>
          <cell r="F51">
            <v>45899</v>
          </cell>
          <cell r="G51">
            <v>45899</v>
          </cell>
          <cell r="H51">
            <v>45899</v>
          </cell>
          <cell r="I51">
            <v>45899</v>
          </cell>
          <cell r="J51">
            <v>45899</v>
          </cell>
          <cell r="K51">
            <v>45899</v>
          </cell>
          <cell r="L51">
            <v>45899</v>
          </cell>
          <cell r="M51">
            <v>45899</v>
          </cell>
          <cell r="N51">
            <v>45899</v>
          </cell>
          <cell r="O51">
            <v>45899</v>
          </cell>
          <cell r="P51">
            <v>45899</v>
          </cell>
          <cell r="Q51">
            <v>45899</v>
          </cell>
          <cell r="R51">
            <v>46203</v>
          </cell>
          <cell r="S51">
            <v>46203</v>
          </cell>
          <cell r="T51">
            <v>46203</v>
          </cell>
          <cell r="U51">
            <v>46203</v>
          </cell>
          <cell r="V51">
            <v>46203</v>
          </cell>
          <cell r="W51">
            <v>46203</v>
          </cell>
          <cell r="X51">
            <v>46203</v>
          </cell>
          <cell r="Y51">
            <v>46203</v>
          </cell>
          <cell r="Z51">
            <v>46203</v>
          </cell>
          <cell r="AA51">
            <v>46203</v>
          </cell>
          <cell r="AB51">
            <v>46203</v>
          </cell>
          <cell r="AC51">
            <v>46203</v>
          </cell>
          <cell r="AD51">
            <v>46203</v>
          </cell>
          <cell r="AE51">
            <v>46203</v>
          </cell>
        </row>
        <row r="52">
          <cell r="A52">
            <v>485</v>
          </cell>
          <cell r="B52" t="str">
            <v>SALEM ACADEMY</v>
          </cell>
          <cell r="D52">
            <v>45899</v>
          </cell>
          <cell r="E52">
            <v>45899</v>
          </cell>
          <cell r="F52">
            <v>45899</v>
          </cell>
          <cell r="G52">
            <v>45899</v>
          </cell>
          <cell r="H52">
            <v>45899</v>
          </cell>
          <cell r="I52">
            <v>45899</v>
          </cell>
          <cell r="J52">
            <v>45899</v>
          </cell>
          <cell r="K52">
            <v>45899</v>
          </cell>
          <cell r="L52">
            <v>45899</v>
          </cell>
          <cell r="M52">
            <v>45899</v>
          </cell>
          <cell r="N52">
            <v>45899</v>
          </cell>
          <cell r="O52">
            <v>45899</v>
          </cell>
          <cell r="P52">
            <v>45899</v>
          </cell>
          <cell r="Q52">
            <v>45899</v>
          </cell>
          <cell r="R52">
            <v>46203</v>
          </cell>
          <cell r="S52">
            <v>46203</v>
          </cell>
          <cell r="T52">
            <v>46203</v>
          </cell>
          <cell r="U52">
            <v>46203</v>
          </cell>
          <cell r="V52">
            <v>46203</v>
          </cell>
          <cell r="W52">
            <v>46203</v>
          </cell>
          <cell r="X52">
            <v>46203</v>
          </cell>
          <cell r="Y52">
            <v>46203</v>
          </cell>
          <cell r="Z52">
            <v>46203</v>
          </cell>
          <cell r="AA52">
            <v>46203</v>
          </cell>
          <cell r="AB52">
            <v>46203</v>
          </cell>
          <cell r="AC52">
            <v>46203</v>
          </cell>
          <cell r="AD52">
            <v>46203</v>
          </cell>
          <cell r="AE52">
            <v>46203</v>
          </cell>
        </row>
        <row r="53">
          <cell r="A53">
            <v>486</v>
          </cell>
          <cell r="B53" t="str">
            <v>LEARNING FIRST</v>
          </cell>
          <cell r="D53">
            <v>45899</v>
          </cell>
          <cell r="E53">
            <v>45899</v>
          </cell>
          <cell r="F53">
            <v>45899</v>
          </cell>
          <cell r="G53">
            <v>45899</v>
          </cell>
          <cell r="H53">
            <v>45899</v>
          </cell>
          <cell r="I53">
            <v>45899</v>
          </cell>
          <cell r="J53">
            <v>45899</v>
          </cell>
          <cell r="K53">
            <v>45899</v>
          </cell>
          <cell r="L53">
            <v>45899</v>
          </cell>
          <cell r="M53">
            <v>45899</v>
          </cell>
          <cell r="N53">
            <v>45899</v>
          </cell>
          <cell r="O53">
            <v>45899</v>
          </cell>
          <cell r="P53">
            <v>45899</v>
          </cell>
          <cell r="Q53">
            <v>45899</v>
          </cell>
          <cell r="R53">
            <v>46203</v>
          </cell>
          <cell r="S53">
            <v>46203</v>
          </cell>
          <cell r="T53">
            <v>46203</v>
          </cell>
          <cell r="U53">
            <v>46203</v>
          </cell>
          <cell r="V53">
            <v>46203</v>
          </cell>
          <cell r="W53">
            <v>46203</v>
          </cell>
          <cell r="X53">
            <v>46203</v>
          </cell>
          <cell r="Y53">
            <v>46203</v>
          </cell>
          <cell r="Z53">
            <v>46203</v>
          </cell>
          <cell r="AA53">
            <v>46203</v>
          </cell>
          <cell r="AB53">
            <v>46203</v>
          </cell>
          <cell r="AC53">
            <v>46203</v>
          </cell>
          <cell r="AD53">
            <v>46203</v>
          </cell>
          <cell r="AE53">
            <v>46203</v>
          </cell>
        </row>
        <row r="54">
          <cell r="A54">
            <v>487</v>
          </cell>
          <cell r="B54" t="str">
            <v>PROSPECT HILL ACADEMY</v>
          </cell>
          <cell r="D54">
            <v>45899</v>
          </cell>
          <cell r="E54">
            <v>45899</v>
          </cell>
          <cell r="F54">
            <v>45899</v>
          </cell>
          <cell r="G54">
            <v>45899</v>
          </cell>
          <cell r="H54">
            <v>45899</v>
          </cell>
          <cell r="I54">
            <v>45899</v>
          </cell>
          <cell r="J54">
            <v>45899</v>
          </cell>
          <cell r="K54">
            <v>45899</v>
          </cell>
          <cell r="L54">
            <v>45899</v>
          </cell>
          <cell r="M54">
            <v>45899</v>
          </cell>
          <cell r="N54">
            <v>45899</v>
          </cell>
          <cell r="O54">
            <v>45899</v>
          </cell>
          <cell r="P54">
            <v>45899</v>
          </cell>
          <cell r="Q54">
            <v>45899</v>
          </cell>
          <cell r="R54">
            <v>46203</v>
          </cell>
          <cell r="S54">
            <v>46203</v>
          </cell>
          <cell r="T54">
            <v>46203</v>
          </cell>
          <cell r="U54">
            <v>46203</v>
          </cell>
          <cell r="V54">
            <v>46203</v>
          </cell>
          <cell r="W54">
            <v>46203</v>
          </cell>
          <cell r="X54">
            <v>46203</v>
          </cell>
          <cell r="Y54">
            <v>46203</v>
          </cell>
          <cell r="Z54">
            <v>46203</v>
          </cell>
          <cell r="AA54">
            <v>46203</v>
          </cell>
          <cell r="AB54">
            <v>46203</v>
          </cell>
          <cell r="AC54">
            <v>46203</v>
          </cell>
          <cell r="AD54">
            <v>46203</v>
          </cell>
          <cell r="AE54">
            <v>46203</v>
          </cell>
        </row>
        <row r="55">
          <cell r="A55">
            <v>488</v>
          </cell>
          <cell r="B55" t="str">
            <v>SOUTH SHORE</v>
          </cell>
          <cell r="D55">
            <v>45899</v>
          </cell>
          <cell r="E55">
            <v>45899</v>
          </cell>
          <cell r="F55">
            <v>45899</v>
          </cell>
          <cell r="G55">
            <v>45899</v>
          </cell>
          <cell r="H55">
            <v>45899</v>
          </cell>
          <cell r="I55">
            <v>45899</v>
          </cell>
          <cell r="J55">
            <v>45899</v>
          </cell>
          <cell r="K55">
            <v>45899</v>
          </cell>
          <cell r="L55">
            <v>45899</v>
          </cell>
          <cell r="M55">
            <v>45899</v>
          </cell>
          <cell r="N55">
            <v>45899</v>
          </cell>
          <cell r="O55">
            <v>45899</v>
          </cell>
          <cell r="P55">
            <v>45899</v>
          </cell>
          <cell r="Q55">
            <v>45899</v>
          </cell>
          <cell r="R55">
            <v>46203</v>
          </cell>
          <cell r="S55">
            <v>46203</v>
          </cell>
          <cell r="T55">
            <v>46203</v>
          </cell>
          <cell r="U55">
            <v>46203</v>
          </cell>
          <cell r="V55">
            <v>46203</v>
          </cell>
          <cell r="W55">
            <v>46203</v>
          </cell>
          <cell r="X55">
            <v>46203</v>
          </cell>
          <cell r="Y55">
            <v>46203</v>
          </cell>
          <cell r="Z55">
            <v>46203</v>
          </cell>
          <cell r="AA55">
            <v>46203</v>
          </cell>
          <cell r="AB55">
            <v>46203</v>
          </cell>
          <cell r="AC55">
            <v>46203</v>
          </cell>
          <cell r="AD55">
            <v>46203</v>
          </cell>
          <cell r="AE55">
            <v>46203</v>
          </cell>
        </row>
        <row r="56">
          <cell r="A56">
            <v>489</v>
          </cell>
          <cell r="B56" t="str">
            <v>STURGIS</v>
          </cell>
          <cell r="D56">
            <v>45899</v>
          </cell>
          <cell r="E56">
            <v>45899</v>
          </cell>
          <cell r="F56">
            <v>45899</v>
          </cell>
          <cell r="G56">
            <v>45899</v>
          </cell>
          <cell r="H56">
            <v>45899</v>
          </cell>
          <cell r="I56">
            <v>45899</v>
          </cell>
          <cell r="J56">
            <v>45899</v>
          </cell>
          <cell r="K56">
            <v>45899</v>
          </cell>
          <cell r="L56">
            <v>45899</v>
          </cell>
          <cell r="M56">
            <v>45899</v>
          </cell>
          <cell r="N56">
            <v>45899</v>
          </cell>
          <cell r="O56">
            <v>45899</v>
          </cell>
          <cell r="P56">
            <v>45899</v>
          </cell>
          <cell r="Q56">
            <v>45899</v>
          </cell>
          <cell r="R56">
            <v>46203</v>
          </cell>
          <cell r="S56">
            <v>46203</v>
          </cell>
          <cell r="T56">
            <v>46203</v>
          </cell>
          <cell r="U56">
            <v>46203</v>
          </cell>
          <cell r="V56">
            <v>46203</v>
          </cell>
          <cell r="W56">
            <v>46203</v>
          </cell>
          <cell r="X56">
            <v>46203</v>
          </cell>
          <cell r="Y56">
            <v>46203</v>
          </cell>
          <cell r="Z56">
            <v>46203</v>
          </cell>
          <cell r="AA56">
            <v>46203</v>
          </cell>
          <cell r="AB56">
            <v>46203</v>
          </cell>
          <cell r="AC56">
            <v>46203</v>
          </cell>
          <cell r="AD56">
            <v>46203</v>
          </cell>
          <cell r="AE56">
            <v>46203</v>
          </cell>
        </row>
        <row r="57">
          <cell r="A57">
            <v>491</v>
          </cell>
          <cell r="B57" t="str">
            <v>ATLANTIS</v>
          </cell>
          <cell r="D57">
            <v>45899</v>
          </cell>
          <cell r="E57">
            <v>45899</v>
          </cell>
          <cell r="F57">
            <v>45899</v>
          </cell>
          <cell r="G57">
            <v>45899</v>
          </cell>
          <cell r="H57">
            <v>45899</v>
          </cell>
          <cell r="I57">
            <v>45899</v>
          </cell>
          <cell r="J57">
            <v>45899</v>
          </cell>
          <cell r="K57">
            <v>45899</v>
          </cell>
          <cell r="L57">
            <v>45899</v>
          </cell>
          <cell r="M57">
            <v>45899</v>
          </cell>
          <cell r="N57">
            <v>45899</v>
          </cell>
          <cell r="O57">
            <v>45899</v>
          </cell>
          <cell r="P57">
            <v>45899</v>
          </cell>
          <cell r="Q57">
            <v>45899</v>
          </cell>
          <cell r="R57">
            <v>46203</v>
          </cell>
          <cell r="S57">
            <v>46203</v>
          </cell>
          <cell r="T57">
            <v>46203</v>
          </cell>
          <cell r="U57">
            <v>46203</v>
          </cell>
          <cell r="V57">
            <v>46203</v>
          </cell>
          <cell r="W57">
            <v>46203</v>
          </cell>
          <cell r="X57">
            <v>46203</v>
          </cell>
          <cell r="Y57">
            <v>46203</v>
          </cell>
          <cell r="Z57">
            <v>46203</v>
          </cell>
          <cell r="AA57">
            <v>46203</v>
          </cell>
          <cell r="AB57">
            <v>46203</v>
          </cell>
          <cell r="AC57">
            <v>46203</v>
          </cell>
          <cell r="AD57">
            <v>46203</v>
          </cell>
          <cell r="AE57">
            <v>46203</v>
          </cell>
        </row>
        <row r="58">
          <cell r="A58">
            <v>492</v>
          </cell>
          <cell r="B58" t="str">
            <v>MARTIN LUTHER KING JR CS OF EXCELLENCE</v>
          </cell>
          <cell r="D58">
            <v>45899</v>
          </cell>
          <cell r="E58">
            <v>45899</v>
          </cell>
          <cell r="F58">
            <v>45899</v>
          </cell>
          <cell r="G58">
            <v>45899</v>
          </cell>
          <cell r="H58">
            <v>45899</v>
          </cell>
          <cell r="I58">
            <v>45899</v>
          </cell>
          <cell r="J58">
            <v>45899</v>
          </cell>
          <cell r="K58">
            <v>45899</v>
          </cell>
          <cell r="L58">
            <v>45899</v>
          </cell>
          <cell r="M58">
            <v>45899</v>
          </cell>
          <cell r="N58">
            <v>45899</v>
          </cell>
          <cell r="O58">
            <v>45899</v>
          </cell>
          <cell r="P58">
            <v>45899</v>
          </cell>
          <cell r="Q58">
            <v>45899</v>
          </cell>
          <cell r="R58">
            <v>46203</v>
          </cell>
          <cell r="S58">
            <v>46203</v>
          </cell>
          <cell r="T58">
            <v>46203</v>
          </cell>
          <cell r="U58">
            <v>46203</v>
          </cell>
          <cell r="V58">
            <v>46203</v>
          </cell>
          <cell r="W58">
            <v>46203</v>
          </cell>
          <cell r="X58">
            <v>46203</v>
          </cell>
          <cell r="Y58">
            <v>46203</v>
          </cell>
          <cell r="Z58">
            <v>46203</v>
          </cell>
          <cell r="AA58">
            <v>46203</v>
          </cell>
          <cell r="AB58">
            <v>46203</v>
          </cell>
          <cell r="AC58">
            <v>46203</v>
          </cell>
          <cell r="AD58">
            <v>46203</v>
          </cell>
          <cell r="AE58">
            <v>46203</v>
          </cell>
        </row>
        <row r="59">
          <cell r="A59">
            <v>493</v>
          </cell>
          <cell r="B59" t="str">
            <v>PHOENIX ACADEMY CHELSEA</v>
          </cell>
          <cell r="D59">
            <v>45899</v>
          </cell>
          <cell r="E59">
            <v>45899</v>
          </cell>
          <cell r="F59">
            <v>45899</v>
          </cell>
          <cell r="G59">
            <v>45899</v>
          </cell>
          <cell r="H59">
            <v>45899</v>
          </cell>
          <cell r="I59">
            <v>45899</v>
          </cell>
          <cell r="J59">
            <v>45899</v>
          </cell>
          <cell r="K59">
            <v>45899</v>
          </cell>
          <cell r="L59">
            <v>45899</v>
          </cell>
          <cell r="M59">
            <v>45899</v>
          </cell>
          <cell r="N59">
            <v>45899</v>
          </cell>
          <cell r="O59">
            <v>45899</v>
          </cell>
          <cell r="P59">
            <v>45899</v>
          </cell>
          <cell r="Q59">
            <v>45899</v>
          </cell>
          <cell r="R59">
            <v>46203</v>
          </cell>
          <cell r="S59">
            <v>46203</v>
          </cell>
          <cell r="T59">
            <v>46203</v>
          </cell>
          <cell r="U59">
            <v>46203</v>
          </cell>
          <cell r="V59">
            <v>46203</v>
          </cell>
          <cell r="W59">
            <v>46203</v>
          </cell>
          <cell r="X59">
            <v>46203</v>
          </cell>
          <cell r="Y59">
            <v>46203</v>
          </cell>
          <cell r="Z59">
            <v>46203</v>
          </cell>
          <cell r="AA59">
            <v>46203</v>
          </cell>
          <cell r="AB59">
            <v>46203</v>
          </cell>
          <cell r="AC59">
            <v>46203</v>
          </cell>
          <cell r="AD59">
            <v>46203</v>
          </cell>
          <cell r="AE59">
            <v>46203</v>
          </cell>
        </row>
        <row r="60">
          <cell r="A60">
            <v>494</v>
          </cell>
          <cell r="B60" t="str">
            <v>PIONEER CS OF SCIENCE</v>
          </cell>
          <cell r="D60">
            <v>45899</v>
          </cell>
          <cell r="E60">
            <v>45899</v>
          </cell>
          <cell r="F60">
            <v>45899</v>
          </cell>
          <cell r="G60">
            <v>45899</v>
          </cell>
          <cell r="H60">
            <v>45899</v>
          </cell>
          <cell r="I60">
            <v>45899</v>
          </cell>
          <cell r="J60">
            <v>45899</v>
          </cell>
          <cell r="K60">
            <v>45899</v>
          </cell>
          <cell r="L60">
            <v>45899</v>
          </cell>
          <cell r="M60">
            <v>45899</v>
          </cell>
          <cell r="N60">
            <v>45899</v>
          </cell>
          <cell r="O60">
            <v>45899</v>
          </cell>
          <cell r="P60">
            <v>45899</v>
          </cell>
          <cell r="Q60">
            <v>45899</v>
          </cell>
          <cell r="R60">
            <v>46203</v>
          </cell>
          <cell r="S60">
            <v>46203</v>
          </cell>
          <cell r="T60">
            <v>46203</v>
          </cell>
          <cell r="U60">
            <v>46203</v>
          </cell>
          <cell r="V60">
            <v>46203</v>
          </cell>
          <cell r="W60">
            <v>46203</v>
          </cell>
          <cell r="X60">
            <v>46203</v>
          </cell>
          <cell r="Y60">
            <v>46203</v>
          </cell>
          <cell r="Z60">
            <v>46203</v>
          </cell>
          <cell r="AA60">
            <v>46203</v>
          </cell>
          <cell r="AB60">
            <v>46203</v>
          </cell>
          <cell r="AC60">
            <v>46203</v>
          </cell>
          <cell r="AD60">
            <v>46203</v>
          </cell>
          <cell r="AE60">
            <v>46203</v>
          </cell>
        </row>
        <row r="61">
          <cell r="A61">
            <v>496</v>
          </cell>
          <cell r="B61" t="str">
            <v>GLOBAL LEARNING</v>
          </cell>
          <cell r="D61">
            <v>45899</v>
          </cell>
          <cell r="E61">
            <v>45899</v>
          </cell>
          <cell r="F61">
            <v>45899</v>
          </cell>
          <cell r="G61">
            <v>45899</v>
          </cell>
          <cell r="H61">
            <v>45899</v>
          </cell>
          <cell r="I61">
            <v>45899</v>
          </cell>
          <cell r="J61">
            <v>45899</v>
          </cell>
          <cell r="K61">
            <v>45899</v>
          </cell>
          <cell r="L61">
            <v>45899</v>
          </cell>
          <cell r="M61">
            <v>45899</v>
          </cell>
          <cell r="N61">
            <v>45899</v>
          </cell>
          <cell r="O61">
            <v>45899</v>
          </cell>
          <cell r="P61">
            <v>45899</v>
          </cell>
          <cell r="Q61">
            <v>45899</v>
          </cell>
          <cell r="R61">
            <v>46203</v>
          </cell>
          <cell r="S61">
            <v>46203</v>
          </cell>
          <cell r="T61">
            <v>46203</v>
          </cell>
          <cell r="U61">
            <v>46203</v>
          </cell>
          <cell r="V61">
            <v>46203</v>
          </cell>
          <cell r="W61">
            <v>46203</v>
          </cell>
          <cell r="X61">
            <v>46203</v>
          </cell>
          <cell r="Y61">
            <v>46203</v>
          </cell>
          <cell r="Z61">
            <v>46203</v>
          </cell>
          <cell r="AA61">
            <v>46203</v>
          </cell>
          <cell r="AB61">
            <v>46203</v>
          </cell>
          <cell r="AC61">
            <v>46203</v>
          </cell>
          <cell r="AD61">
            <v>46203</v>
          </cell>
          <cell r="AE61">
            <v>46203</v>
          </cell>
        </row>
        <row r="62">
          <cell r="A62">
            <v>497</v>
          </cell>
          <cell r="B62" t="str">
            <v>PIONEER VALLEY CHINESE IMMERSION</v>
          </cell>
          <cell r="D62">
            <v>45899</v>
          </cell>
          <cell r="E62">
            <v>45899</v>
          </cell>
          <cell r="F62">
            <v>45899</v>
          </cell>
          <cell r="G62">
            <v>45899</v>
          </cell>
          <cell r="H62">
            <v>45899</v>
          </cell>
          <cell r="I62">
            <v>45899</v>
          </cell>
          <cell r="J62">
            <v>45899</v>
          </cell>
          <cell r="K62">
            <v>45899</v>
          </cell>
          <cell r="L62">
            <v>45899</v>
          </cell>
          <cell r="M62">
            <v>45899</v>
          </cell>
          <cell r="N62">
            <v>45899</v>
          </cell>
          <cell r="O62">
            <v>45899</v>
          </cell>
          <cell r="P62">
            <v>45899</v>
          </cell>
          <cell r="Q62">
            <v>45899</v>
          </cell>
          <cell r="R62">
            <v>46203</v>
          </cell>
          <cell r="S62">
            <v>46203</v>
          </cell>
          <cell r="T62">
            <v>46203</v>
          </cell>
          <cell r="U62">
            <v>46203</v>
          </cell>
          <cell r="V62">
            <v>46203</v>
          </cell>
          <cell r="W62">
            <v>46203</v>
          </cell>
          <cell r="X62">
            <v>46203</v>
          </cell>
          <cell r="Y62">
            <v>46203</v>
          </cell>
          <cell r="Z62">
            <v>46203</v>
          </cell>
          <cell r="AA62">
            <v>46203</v>
          </cell>
          <cell r="AB62">
            <v>46203</v>
          </cell>
          <cell r="AC62">
            <v>46203</v>
          </cell>
          <cell r="AD62">
            <v>46203</v>
          </cell>
          <cell r="AE62">
            <v>46203</v>
          </cell>
        </row>
        <row r="63">
          <cell r="A63">
            <v>498</v>
          </cell>
          <cell r="B63" t="str">
            <v>VERITAS PREPARATORY</v>
          </cell>
          <cell r="D63">
            <v>45899</v>
          </cell>
          <cell r="E63">
            <v>45899</v>
          </cell>
          <cell r="F63">
            <v>45899</v>
          </cell>
          <cell r="G63">
            <v>45899</v>
          </cell>
          <cell r="H63">
            <v>45899</v>
          </cell>
          <cell r="I63">
            <v>45899</v>
          </cell>
          <cell r="J63">
            <v>45899</v>
          </cell>
          <cell r="K63">
            <v>45899</v>
          </cell>
          <cell r="L63">
            <v>45899</v>
          </cell>
          <cell r="M63">
            <v>45899</v>
          </cell>
          <cell r="N63">
            <v>45899</v>
          </cell>
          <cell r="O63">
            <v>45899</v>
          </cell>
          <cell r="P63">
            <v>45899</v>
          </cell>
          <cell r="Q63">
            <v>45899</v>
          </cell>
          <cell r="R63">
            <v>46203</v>
          </cell>
          <cell r="S63">
            <v>46203</v>
          </cell>
          <cell r="T63">
            <v>46203</v>
          </cell>
          <cell r="U63">
            <v>46203</v>
          </cell>
          <cell r="V63">
            <v>46203</v>
          </cell>
          <cell r="W63">
            <v>46203</v>
          </cell>
          <cell r="X63">
            <v>46203</v>
          </cell>
          <cell r="Y63">
            <v>46203</v>
          </cell>
          <cell r="Z63">
            <v>46203</v>
          </cell>
          <cell r="AA63">
            <v>46203</v>
          </cell>
          <cell r="AB63">
            <v>46203</v>
          </cell>
          <cell r="AC63">
            <v>46203</v>
          </cell>
          <cell r="AD63">
            <v>46203</v>
          </cell>
          <cell r="AE63">
            <v>46203</v>
          </cell>
        </row>
        <row r="64">
          <cell r="A64">
            <v>499</v>
          </cell>
          <cell r="B64" t="str">
            <v xml:space="preserve">HAMPDEN CS OF SCIENCE </v>
          </cell>
          <cell r="D64">
            <v>45899</v>
          </cell>
          <cell r="E64">
            <v>45899</v>
          </cell>
          <cell r="F64">
            <v>45899</v>
          </cell>
          <cell r="G64">
            <v>45899</v>
          </cell>
          <cell r="H64">
            <v>45899</v>
          </cell>
          <cell r="I64">
            <v>45899</v>
          </cell>
          <cell r="J64">
            <v>45899</v>
          </cell>
          <cell r="K64">
            <v>45899</v>
          </cell>
          <cell r="L64">
            <v>45899</v>
          </cell>
          <cell r="M64">
            <v>45899</v>
          </cell>
          <cell r="N64">
            <v>45899</v>
          </cell>
          <cell r="O64">
            <v>45899</v>
          </cell>
          <cell r="P64">
            <v>45899</v>
          </cell>
          <cell r="Q64">
            <v>45899</v>
          </cell>
          <cell r="R64">
            <v>46203</v>
          </cell>
          <cell r="S64">
            <v>46203</v>
          </cell>
          <cell r="T64">
            <v>46203</v>
          </cell>
          <cell r="U64">
            <v>46203</v>
          </cell>
          <cell r="V64">
            <v>46203</v>
          </cell>
          <cell r="W64">
            <v>46203</v>
          </cell>
          <cell r="X64">
            <v>46203</v>
          </cell>
          <cell r="Y64">
            <v>46203</v>
          </cell>
          <cell r="Z64">
            <v>46203</v>
          </cell>
          <cell r="AA64">
            <v>46203</v>
          </cell>
          <cell r="AB64">
            <v>46203</v>
          </cell>
          <cell r="AC64">
            <v>46203</v>
          </cell>
          <cell r="AD64">
            <v>46203</v>
          </cell>
          <cell r="AE64">
            <v>46203</v>
          </cell>
        </row>
        <row r="65">
          <cell r="A65">
            <v>3502</v>
          </cell>
          <cell r="B65" t="str">
            <v>BAYSTATE ACADEMY</v>
          </cell>
          <cell r="D65">
            <v>45899</v>
          </cell>
          <cell r="E65">
            <v>45899</v>
          </cell>
          <cell r="F65">
            <v>45899</v>
          </cell>
          <cell r="G65">
            <v>45899</v>
          </cell>
          <cell r="H65">
            <v>45899</v>
          </cell>
          <cell r="I65">
            <v>45899</v>
          </cell>
          <cell r="J65">
            <v>45899</v>
          </cell>
          <cell r="K65">
            <v>45899</v>
          </cell>
          <cell r="L65">
            <v>45899</v>
          </cell>
          <cell r="M65">
            <v>45899</v>
          </cell>
          <cell r="N65">
            <v>45899</v>
          </cell>
          <cell r="O65">
            <v>45899</v>
          </cell>
          <cell r="P65">
            <v>45899</v>
          </cell>
          <cell r="Q65">
            <v>45899</v>
          </cell>
          <cell r="R65">
            <v>46203</v>
          </cell>
          <cell r="S65">
            <v>46203</v>
          </cell>
          <cell r="T65">
            <v>46203</v>
          </cell>
          <cell r="U65">
            <v>46203</v>
          </cell>
          <cell r="V65">
            <v>46203</v>
          </cell>
          <cell r="W65">
            <v>46203</v>
          </cell>
          <cell r="X65">
            <v>46203</v>
          </cell>
          <cell r="Y65">
            <v>46203</v>
          </cell>
          <cell r="Z65">
            <v>46203</v>
          </cell>
          <cell r="AA65">
            <v>46203</v>
          </cell>
          <cell r="AB65">
            <v>46203</v>
          </cell>
          <cell r="AC65">
            <v>46203</v>
          </cell>
          <cell r="AD65">
            <v>46203</v>
          </cell>
          <cell r="AE65">
            <v>46203</v>
          </cell>
        </row>
        <row r="66">
          <cell r="A66">
            <v>3503</v>
          </cell>
          <cell r="B66" t="str">
            <v>COLLEGIATE CS OF LOWELL</v>
          </cell>
          <cell r="D66">
            <v>45899</v>
          </cell>
          <cell r="E66">
            <v>45899</v>
          </cell>
          <cell r="F66">
            <v>45899</v>
          </cell>
          <cell r="G66">
            <v>45899</v>
          </cell>
          <cell r="H66">
            <v>45899</v>
          </cell>
          <cell r="I66">
            <v>45899</v>
          </cell>
          <cell r="J66">
            <v>45899</v>
          </cell>
          <cell r="K66">
            <v>45899</v>
          </cell>
          <cell r="L66">
            <v>45899</v>
          </cell>
          <cell r="M66">
            <v>45899</v>
          </cell>
          <cell r="N66">
            <v>45899</v>
          </cell>
          <cell r="O66">
            <v>45899</v>
          </cell>
          <cell r="P66">
            <v>45899</v>
          </cell>
          <cell r="Q66">
            <v>45899</v>
          </cell>
          <cell r="R66">
            <v>46203</v>
          </cell>
          <cell r="S66">
            <v>46203</v>
          </cell>
          <cell r="T66">
            <v>46203</v>
          </cell>
          <cell r="U66">
            <v>46203</v>
          </cell>
          <cell r="V66">
            <v>46203</v>
          </cell>
          <cell r="W66">
            <v>46203</v>
          </cell>
          <cell r="X66">
            <v>46203</v>
          </cell>
          <cell r="Y66">
            <v>46203</v>
          </cell>
          <cell r="Z66">
            <v>46203</v>
          </cell>
          <cell r="AA66">
            <v>46203</v>
          </cell>
          <cell r="AB66">
            <v>46203</v>
          </cell>
          <cell r="AC66">
            <v>46203</v>
          </cell>
          <cell r="AD66">
            <v>46203</v>
          </cell>
          <cell r="AE66">
            <v>46203</v>
          </cell>
        </row>
        <row r="67">
          <cell r="A67">
            <v>3506</v>
          </cell>
          <cell r="B67" t="str">
            <v>PIONEER CS OF SCIENCE II</v>
          </cell>
          <cell r="D67">
            <v>45899</v>
          </cell>
          <cell r="E67">
            <v>45899</v>
          </cell>
          <cell r="F67">
            <v>45899</v>
          </cell>
          <cell r="G67">
            <v>45899</v>
          </cell>
          <cell r="H67">
            <v>45899</v>
          </cell>
          <cell r="I67">
            <v>45899</v>
          </cell>
          <cell r="J67">
            <v>45899</v>
          </cell>
          <cell r="K67">
            <v>45899</v>
          </cell>
          <cell r="L67">
            <v>45899</v>
          </cell>
          <cell r="M67">
            <v>45899</v>
          </cell>
          <cell r="N67">
            <v>45899</v>
          </cell>
          <cell r="O67">
            <v>45899</v>
          </cell>
          <cell r="P67">
            <v>45899</v>
          </cell>
          <cell r="Q67">
            <v>45899</v>
          </cell>
          <cell r="R67">
            <v>46203</v>
          </cell>
          <cell r="S67">
            <v>46203</v>
          </cell>
          <cell r="T67">
            <v>46203</v>
          </cell>
          <cell r="U67">
            <v>46203</v>
          </cell>
          <cell r="V67">
            <v>46203</v>
          </cell>
          <cell r="W67">
            <v>46203</v>
          </cell>
          <cell r="X67">
            <v>46203</v>
          </cell>
          <cell r="Y67">
            <v>46203</v>
          </cell>
          <cell r="Z67">
            <v>46203</v>
          </cell>
          <cell r="AA67">
            <v>46203</v>
          </cell>
          <cell r="AB67">
            <v>46203</v>
          </cell>
          <cell r="AC67">
            <v>46203</v>
          </cell>
          <cell r="AD67">
            <v>46203</v>
          </cell>
          <cell r="AE67">
            <v>46203</v>
          </cell>
        </row>
        <row r="68">
          <cell r="A68">
            <v>3508</v>
          </cell>
          <cell r="B68" t="str">
            <v>PHOENIX ACADEMY SPRINGFIELD</v>
          </cell>
          <cell r="D68">
            <v>45899</v>
          </cell>
          <cell r="E68">
            <v>45899</v>
          </cell>
          <cell r="F68">
            <v>45899</v>
          </cell>
          <cell r="G68">
            <v>45899</v>
          </cell>
          <cell r="H68">
            <v>45899</v>
          </cell>
          <cell r="I68">
            <v>45899</v>
          </cell>
          <cell r="J68">
            <v>45899</v>
          </cell>
          <cell r="K68">
            <v>45899</v>
          </cell>
          <cell r="L68">
            <v>45899</v>
          </cell>
          <cell r="M68">
            <v>45899</v>
          </cell>
          <cell r="N68">
            <v>45899</v>
          </cell>
          <cell r="O68">
            <v>45899</v>
          </cell>
          <cell r="P68">
            <v>45899</v>
          </cell>
          <cell r="Q68">
            <v>45899</v>
          </cell>
          <cell r="R68">
            <v>46203</v>
          </cell>
          <cell r="S68">
            <v>46203</v>
          </cell>
          <cell r="T68">
            <v>46203</v>
          </cell>
          <cell r="U68">
            <v>46203</v>
          </cell>
          <cell r="V68">
            <v>46203</v>
          </cell>
          <cell r="W68">
            <v>46203</v>
          </cell>
          <cell r="X68">
            <v>46203</v>
          </cell>
          <cell r="Y68">
            <v>46203</v>
          </cell>
          <cell r="Z68">
            <v>46203</v>
          </cell>
          <cell r="AA68">
            <v>46203</v>
          </cell>
          <cell r="AB68">
            <v>46203</v>
          </cell>
          <cell r="AC68">
            <v>46203</v>
          </cell>
          <cell r="AD68">
            <v>46203</v>
          </cell>
          <cell r="AE68">
            <v>46203</v>
          </cell>
        </row>
        <row r="69">
          <cell r="A69">
            <v>3509</v>
          </cell>
          <cell r="B69" t="str">
            <v>ARGOSY COLLEGIATE</v>
          </cell>
          <cell r="D69">
            <v>45899</v>
          </cell>
          <cell r="E69">
            <v>45899</v>
          </cell>
          <cell r="F69">
            <v>45899</v>
          </cell>
          <cell r="G69">
            <v>45899</v>
          </cell>
          <cell r="H69">
            <v>45899</v>
          </cell>
          <cell r="I69">
            <v>45899</v>
          </cell>
          <cell r="J69">
            <v>45899</v>
          </cell>
          <cell r="K69">
            <v>45899</v>
          </cell>
          <cell r="L69">
            <v>45899</v>
          </cell>
          <cell r="M69">
            <v>45899</v>
          </cell>
          <cell r="N69">
            <v>45899</v>
          </cell>
          <cell r="O69">
            <v>45899</v>
          </cell>
          <cell r="P69">
            <v>45899</v>
          </cell>
          <cell r="Q69">
            <v>45899</v>
          </cell>
          <cell r="R69">
            <v>46203</v>
          </cell>
          <cell r="S69">
            <v>46203</v>
          </cell>
          <cell r="T69">
            <v>46203</v>
          </cell>
          <cell r="U69">
            <v>46203</v>
          </cell>
          <cell r="V69">
            <v>46203</v>
          </cell>
          <cell r="W69">
            <v>46203</v>
          </cell>
          <cell r="X69">
            <v>46203</v>
          </cell>
          <cell r="Y69">
            <v>46203</v>
          </cell>
          <cell r="Z69">
            <v>46203</v>
          </cell>
          <cell r="AA69">
            <v>46203</v>
          </cell>
          <cell r="AB69">
            <v>46203</v>
          </cell>
          <cell r="AC69">
            <v>46203</v>
          </cell>
          <cell r="AD69">
            <v>46203</v>
          </cell>
          <cell r="AE69">
            <v>46203</v>
          </cell>
        </row>
        <row r="70">
          <cell r="A70">
            <v>3510</v>
          </cell>
          <cell r="B70" t="str">
            <v>SPRINGFIELD PREPARATORY</v>
          </cell>
          <cell r="D70">
            <v>45899</v>
          </cell>
          <cell r="E70">
            <v>45899</v>
          </cell>
          <cell r="F70">
            <v>45899</v>
          </cell>
          <cell r="G70">
            <v>45899</v>
          </cell>
          <cell r="H70">
            <v>45899</v>
          </cell>
          <cell r="I70">
            <v>45899</v>
          </cell>
          <cell r="J70">
            <v>45899</v>
          </cell>
          <cell r="K70">
            <v>45899</v>
          </cell>
          <cell r="L70">
            <v>45899</v>
          </cell>
          <cell r="M70">
            <v>45899</v>
          </cell>
          <cell r="N70">
            <v>45899</v>
          </cell>
          <cell r="O70">
            <v>45899</v>
          </cell>
          <cell r="P70">
            <v>45899</v>
          </cell>
          <cell r="Q70">
            <v>45899</v>
          </cell>
          <cell r="R70">
            <v>46203</v>
          </cell>
          <cell r="S70">
            <v>46203</v>
          </cell>
          <cell r="T70">
            <v>46203</v>
          </cell>
          <cell r="U70">
            <v>46203</v>
          </cell>
          <cell r="V70">
            <v>46203</v>
          </cell>
          <cell r="W70">
            <v>46203</v>
          </cell>
          <cell r="X70">
            <v>46203</v>
          </cell>
          <cell r="Y70">
            <v>46203</v>
          </cell>
          <cell r="Z70">
            <v>46203</v>
          </cell>
          <cell r="AA70">
            <v>46203</v>
          </cell>
          <cell r="AB70">
            <v>46203</v>
          </cell>
          <cell r="AC70">
            <v>46203</v>
          </cell>
          <cell r="AD70">
            <v>46203</v>
          </cell>
          <cell r="AE70">
            <v>46203</v>
          </cell>
        </row>
        <row r="71">
          <cell r="A71">
            <v>3513</v>
          </cell>
          <cell r="B71" t="str">
            <v>NEW HEIGHTS CS OF BROCKTON</v>
          </cell>
          <cell r="D71">
            <v>45899</v>
          </cell>
          <cell r="E71">
            <v>45899</v>
          </cell>
          <cell r="F71">
            <v>45899</v>
          </cell>
          <cell r="G71">
            <v>45899</v>
          </cell>
          <cell r="H71">
            <v>45899</v>
          </cell>
          <cell r="I71">
            <v>45899</v>
          </cell>
          <cell r="J71">
            <v>45899</v>
          </cell>
          <cell r="K71">
            <v>45899</v>
          </cell>
          <cell r="L71">
            <v>45899</v>
          </cell>
          <cell r="M71">
            <v>45899</v>
          </cell>
          <cell r="N71">
            <v>45899</v>
          </cell>
          <cell r="O71">
            <v>45899</v>
          </cell>
          <cell r="P71">
            <v>45899</v>
          </cell>
          <cell r="Q71">
            <v>45899</v>
          </cell>
          <cell r="R71">
            <v>46203</v>
          </cell>
          <cell r="S71">
            <v>46203</v>
          </cell>
          <cell r="T71">
            <v>46203</v>
          </cell>
          <cell r="U71">
            <v>46203</v>
          </cell>
          <cell r="V71">
            <v>46203</v>
          </cell>
          <cell r="W71">
            <v>46203</v>
          </cell>
          <cell r="X71">
            <v>46203</v>
          </cell>
          <cell r="Y71">
            <v>46203</v>
          </cell>
          <cell r="Z71">
            <v>46203</v>
          </cell>
          <cell r="AA71">
            <v>46203</v>
          </cell>
          <cell r="AB71">
            <v>46203</v>
          </cell>
          <cell r="AC71">
            <v>46203</v>
          </cell>
          <cell r="AD71">
            <v>46203</v>
          </cell>
          <cell r="AE71">
            <v>46203</v>
          </cell>
        </row>
        <row r="72">
          <cell r="A72">
            <v>3514</v>
          </cell>
          <cell r="B72" t="str">
            <v>LIBERTAS ACADEMY</v>
          </cell>
          <cell r="D72">
            <v>45899</v>
          </cell>
          <cell r="E72">
            <v>45899</v>
          </cell>
          <cell r="F72">
            <v>45899</v>
          </cell>
          <cell r="G72">
            <v>45899</v>
          </cell>
          <cell r="H72">
            <v>45899</v>
          </cell>
          <cell r="I72">
            <v>45899</v>
          </cell>
          <cell r="J72">
            <v>45899</v>
          </cell>
          <cell r="K72">
            <v>45899</v>
          </cell>
          <cell r="L72">
            <v>45899</v>
          </cell>
          <cell r="M72">
            <v>45899</v>
          </cell>
          <cell r="N72">
            <v>45899</v>
          </cell>
          <cell r="O72">
            <v>45899</v>
          </cell>
          <cell r="P72">
            <v>45899</v>
          </cell>
          <cell r="Q72">
            <v>45899</v>
          </cell>
          <cell r="R72">
            <v>46203</v>
          </cell>
          <cell r="S72">
            <v>46203</v>
          </cell>
          <cell r="T72">
            <v>46203</v>
          </cell>
          <cell r="U72">
            <v>46203</v>
          </cell>
          <cell r="V72">
            <v>46203</v>
          </cell>
          <cell r="W72">
            <v>46203</v>
          </cell>
          <cell r="X72">
            <v>46203</v>
          </cell>
          <cell r="Y72">
            <v>46203</v>
          </cell>
          <cell r="Z72">
            <v>46203</v>
          </cell>
          <cell r="AA72">
            <v>46203</v>
          </cell>
          <cell r="AB72">
            <v>46203</v>
          </cell>
          <cell r="AC72">
            <v>46203</v>
          </cell>
          <cell r="AD72">
            <v>46203</v>
          </cell>
          <cell r="AE72">
            <v>46203</v>
          </cell>
        </row>
        <row r="73">
          <cell r="A73">
            <v>3515</v>
          </cell>
          <cell r="B73" t="str">
            <v>OLD STURBRIDGE ACADEMY</v>
          </cell>
          <cell r="D73">
            <v>45899</v>
          </cell>
          <cell r="E73">
            <v>45899</v>
          </cell>
          <cell r="F73">
            <v>45899</v>
          </cell>
          <cell r="G73">
            <v>45899</v>
          </cell>
          <cell r="H73">
            <v>45899</v>
          </cell>
          <cell r="I73">
            <v>45899</v>
          </cell>
          <cell r="J73">
            <v>45899</v>
          </cell>
          <cell r="K73">
            <v>45899</v>
          </cell>
          <cell r="L73">
            <v>45899</v>
          </cell>
          <cell r="M73">
            <v>45899</v>
          </cell>
          <cell r="N73">
            <v>45899</v>
          </cell>
          <cell r="O73">
            <v>45899</v>
          </cell>
          <cell r="P73">
            <v>45899</v>
          </cell>
          <cell r="Q73">
            <v>45899</v>
          </cell>
          <cell r="R73">
            <v>46203</v>
          </cell>
          <cell r="S73">
            <v>46203</v>
          </cell>
          <cell r="T73">
            <v>46203</v>
          </cell>
          <cell r="U73">
            <v>46203</v>
          </cell>
          <cell r="V73">
            <v>46203</v>
          </cell>
          <cell r="W73">
            <v>46203</v>
          </cell>
          <cell r="X73">
            <v>46203</v>
          </cell>
          <cell r="Y73">
            <v>46203</v>
          </cell>
          <cell r="Z73">
            <v>46203</v>
          </cell>
          <cell r="AA73">
            <v>46203</v>
          </cell>
          <cell r="AB73">
            <v>46203</v>
          </cell>
          <cell r="AC73">
            <v>46203</v>
          </cell>
          <cell r="AD73">
            <v>46203</v>
          </cell>
          <cell r="AE73">
            <v>46203</v>
          </cell>
        </row>
        <row r="74">
          <cell r="A74">
            <v>3517</v>
          </cell>
          <cell r="B74" t="str">
            <v>MAP ACADEMY</v>
          </cell>
          <cell r="D74">
            <v>45899</v>
          </cell>
          <cell r="E74">
            <v>45899</v>
          </cell>
          <cell r="F74">
            <v>45899</v>
          </cell>
          <cell r="G74">
            <v>45899</v>
          </cell>
          <cell r="H74">
            <v>45899</v>
          </cell>
          <cell r="I74">
            <v>45899</v>
          </cell>
          <cell r="J74">
            <v>45899</v>
          </cell>
          <cell r="K74">
            <v>45899</v>
          </cell>
          <cell r="L74">
            <v>45899</v>
          </cell>
          <cell r="M74">
            <v>45899</v>
          </cell>
          <cell r="N74">
            <v>45899</v>
          </cell>
          <cell r="O74">
            <v>45899</v>
          </cell>
          <cell r="P74">
            <v>45899</v>
          </cell>
          <cell r="Q74">
            <v>45899</v>
          </cell>
          <cell r="R74">
            <v>46203</v>
          </cell>
          <cell r="S74">
            <v>46203</v>
          </cell>
          <cell r="T74">
            <v>46203</v>
          </cell>
          <cell r="U74">
            <v>46203</v>
          </cell>
          <cell r="V74">
            <v>46203</v>
          </cell>
          <cell r="W74">
            <v>46203</v>
          </cell>
          <cell r="X74">
            <v>46203</v>
          </cell>
          <cell r="Y74">
            <v>46203</v>
          </cell>
          <cell r="Z74">
            <v>46203</v>
          </cell>
          <cell r="AA74">
            <v>46203</v>
          </cell>
          <cell r="AB74">
            <v>46203</v>
          </cell>
          <cell r="AC74">
            <v>46203</v>
          </cell>
          <cell r="AD74">
            <v>46203</v>
          </cell>
          <cell r="AE74">
            <v>46203</v>
          </cell>
        </row>
        <row r="75">
          <cell r="A75">
            <v>3518</v>
          </cell>
          <cell r="B75" t="str">
            <v>PHOENIX ACADEMY LAWRENCE</v>
          </cell>
          <cell r="D75">
            <v>45899</v>
          </cell>
          <cell r="E75">
            <v>45899</v>
          </cell>
          <cell r="F75">
            <v>45899</v>
          </cell>
          <cell r="G75">
            <v>45899</v>
          </cell>
          <cell r="H75">
            <v>45899</v>
          </cell>
          <cell r="I75">
            <v>45899</v>
          </cell>
          <cell r="J75">
            <v>45899</v>
          </cell>
          <cell r="K75">
            <v>45899</v>
          </cell>
          <cell r="L75">
            <v>45899</v>
          </cell>
          <cell r="M75">
            <v>45899</v>
          </cell>
          <cell r="N75">
            <v>45899</v>
          </cell>
          <cell r="O75">
            <v>45899</v>
          </cell>
          <cell r="P75">
            <v>45899</v>
          </cell>
          <cell r="Q75">
            <v>45899</v>
          </cell>
          <cell r="R75">
            <v>46203</v>
          </cell>
          <cell r="S75">
            <v>46203</v>
          </cell>
          <cell r="T75">
            <v>46203</v>
          </cell>
          <cell r="U75">
            <v>46203</v>
          </cell>
          <cell r="V75">
            <v>46203</v>
          </cell>
          <cell r="W75">
            <v>46203</v>
          </cell>
          <cell r="X75">
            <v>46203</v>
          </cell>
          <cell r="Y75">
            <v>46203</v>
          </cell>
          <cell r="Z75">
            <v>46203</v>
          </cell>
          <cell r="AA75">
            <v>46203</v>
          </cell>
          <cell r="AB75">
            <v>46203</v>
          </cell>
          <cell r="AC75">
            <v>46203</v>
          </cell>
          <cell r="AD75">
            <v>46203</v>
          </cell>
          <cell r="AE75">
            <v>46203</v>
          </cell>
        </row>
        <row r="76">
          <cell r="A76">
            <v>3519</v>
          </cell>
          <cell r="B76" t="str">
            <v>WORCESTER CULTURAL ACADEMY</v>
          </cell>
          <cell r="D76">
            <v>45899</v>
          </cell>
          <cell r="E76">
            <v>45899</v>
          </cell>
          <cell r="F76">
            <v>45899</v>
          </cell>
          <cell r="G76">
            <v>45899</v>
          </cell>
          <cell r="H76">
            <v>45899</v>
          </cell>
          <cell r="I76">
            <v>45899</v>
          </cell>
          <cell r="J76">
            <v>45899</v>
          </cell>
          <cell r="K76">
            <v>45899</v>
          </cell>
          <cell r="L76">
            <v>45899</v>
          </cell>
          <cell r="M76">
            <v>45899</v>
          </cell>
          <cell r="N76">
            <v>45899</v>
          </cell>
          <cell r="O76">
            <v>45899</v>
          </cell>
          <cell r="P76">
            <v>45899</v>
          </cell>
          <cell r="Q76">
            <v>45899</v>
          </cell>
          <cell r="R76">
            <v>46203</v>
          </cell>
          <cell r="S76">
            <v>46203</v>
          </cell>
          <cell r="T76">
            <v>46203</v>
          </cell>
          <cell r="U76">
            <v>46203</v>
          </cell>
          <cell r="V76">
            <v>46203</v>
          </cell>
          <cell r="W76">
            <v>46203</v>
          </cell>
          <cell r="X76">
            <v>46203</v>
          </cell>
          <cell r="Y76">
            <v>46203</v>
          </cell>
          <cell r="Z76">
            <v>46203</v>
          </cell>
          <cell r="AA76">
            <v>46203</v>
          </cell>
          <cell r="AB76">
            <v>46203</v>
          </cell>
          <cell r="AC76">
            <v>46203</v>
          </cell>
          <cell r="AD76">
            <v>46203</v>
          </cell>
          <cell r="AE76">
            <v>46203</v>
          </cell>
        </row>
        <row r="77">
          <cell r="D77">
            <v>45168</v>
          </cell>
          <cell r="E77">
            <v>45168</v>
          </cell>
          <cell r="F77">
            <v>45168</v>
          </cell>
          <cell r="G77">
            <v>45168</v>
          </cell>
          <cell r="H77">
            <v>45168</v>
          </cell>
          <cell r="I77">
            <v>45168</v>
          </cell>
          <cell r="J77">
            <v>45168</v>
          </cell>
          <cell r="K77">
            <v>45168</v>
          </cell>
          <cell r="L77">
            <v>45168</v>
          </cell>
          <cell r="M77">
            <v>45168</v>
          </cell>
          <cell r="N77">
            <v>45168</v>
          </cell>
          <cell r="O77">
            <v>45168</v>
          </cell>
          <cell r="P77">
            <v>45168</v>
          </cell>
          <cell r="Q77">
            <v>45168</v>
          </cell>
        </row>
      </sheetData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0020E-CE57-4905-A2FA-91C32080CBEF}">
  <sheetPr>
    <pageSetUpPr fitToPage="1"/>
  </sheetPr>
  <dimension ref="A1:S453"/>
  <sheetViews>
    <sheetView showGridLines="0" tabSelected="1" zoomScaleNormal="100" workbookViewId="0">
      <pane ySplit="9" topLeftCell="A10" activePane="bottomLeft" state="frozen"/>
      <selection activeCell="AE259" sqref="AE259"/>
      <selection pane="bottomLeft"/>
    </sheetView>
  </sheetViews>
  <sheetFormatPr defaultColWidth="11.6640625" defaultRowHeight="15.75" x14ac:dyDescent="0.25"/>
  <cols>
    <col min="1" max="1" width="7.33203125" style="37" customWidth="1"/>
    <col min="2" max="2" width="27.83203125" style="37" customWidth="1"/>
    <col min="3" max="3" width="15.5" style="13" customWidth="1"/>
    <col min="4" max="4" width="13.5" style="37" customWidth="1"/>
    <col min="5" max="5" width="21" style="37" customWidth="1"/>
    <col min="6" max="6" width="20.1640625" style="39" customWidth="1"/>
    <col min="7" max="7" width="15.83203125" style="39" customWidth="1"/>
    <col min="8" max="9" width="22.33203125" style="39" customWidth="1"/>
    <col min="10" max="10" width="24" style="6" customWidth="1"/>
    <col min="11" max="13" width="21.1640625" style="6" customWidth="1"/>
    <col min="14" max="14" width="22.6640625" style="6" customWidth="1"/>
    <col min="15" max="15" width="20.1640625" style="6" customWidth="1"/>
    <col min="16" max="16384" width="11.6640625" style="6"/>
  </cols>
  <sheetData>
    <row r="1" spans="1:15" ht="33.75" x14ac:dyDescent="0.5">
      <c r="A1" s="1" t="s">
        <v>0</v>
      </c>
      <c r="B1" s="2"/>
      <c r="C1" s="3"/>
      <c r="D1" s="4"/>
      <c r="E1" s="4"/>
      <c r="F1" s="4"/>
      <c r="G1" s="4"/>
      <c r="H1" s="5"/>
      <c r="I1" s="5"/>
    </row>
    <row r="2" spans="1:15" ht="31.5" x14ac:dyDescent="0.5">
      <c r="A2" s="7" t="s">
        <v>1</v>
      </c>
      <c r="B2" s="2"/>
      <c r="C2" s="3"/>
      <c r="D2" s="8"/>
      <c r="E2" s="8"/>
      <c r="F2" s="9"/>
      <c r="G2" s="9"/>
      <c r="H2" s="10"/>
      <c r="I2" s="10"/>
    </row>
    <row r="3" spans="1:15" ht="18.75" x14ac:dyDescent="0.3">
      <c r="A3" s="11" t="s">
        <v>941</v>
      </c>
      <c r="B3" s="12"/>
      <c r="C3" s="9"/>
      <c r="D3" s="12"/>
      <c r="E3" s="12"/>
      <c r="F3" s="13"/>
      <c r="G3" s="13"/>
      <c r="H3" s="13"/>
      <c r="I3" s="13"/>
    </row>
    <row r="4" spans="1:15" x14ac:dyDescent="0.25">
      <c r="A4" s="13"/>
      <c r="B4" s="13"/>
      <c r="D4" s="13"/>
      <c r="E4" s="13"/>
      <c r="F4" s="13"/>
      <c r="G4" s="13"/>
      <c r="H4" s="13"/>
      <c r="I4" s="13"/>
    </row>
    <row r="5" spans="1:15" ht="26.1" customHeight="1" x14ac:dyDescent="0.25">
      <c r="A5" s="14"/>
      <c r="B5" s="15"/>
      <c r="C5" s="16"/>
      <c r="D5" s="17"/>
      <c r="E5" s="18"/>
      <c r="F5" s="18"/>
      <c r="G5" s="18"/>
      <c r="H5" s="19"/>
      <c r="I5" s="19"/>
      <c r="J5" s="188" t="s">
        <v>2</v>
      </c>
      <c r="K5" s="189"/>
      <c r="L5" s="188" t="s">
        <v>3</v>
      </c>
      <c r="M5" s="189"/>
      <c r="N5" s="188" t="s">
        <v>4</v>
      </c>
      <c r="O5" s="189"/>
    </row>
    <row r="6" spans="1:15" ht="26.1" customHeight="1" x14ac:dyDescent="0.25">
      <c r="A6" s="20"/>
      <c r="B6" s="21"/>
      <c r="C6" s="21"/>
      <c r="D6" s="22"/>
      <c r="E6" s="22" t="s">
        <v>5</v>
      </c>
      <c r="F6" s="22" t="s">
        <v>6</v>
      </c>
      <c r="G6" s="22"/>
      <c r="H6" s="22" t="s">
        <v>7</v>
      </c>
      <c r="I6" s="22"/>
      <c r="J6" s="190"/>
      <c r="K6" s="191"/>
      <c r="L6" s="190"/>
      <c r="M6" s="191"/>
      <c r="N6" s="190"/>
      <c r="O6" s="191"/>
    </row>
    <row r="7" spans="1:15" x14ac:dyDescent="0.25">
      <c r="A7" s="20"/>
      <c r="B7" s="21"/>
      <c r="C7" s="21" t="s">
        <v>8</v>
      </c>
      <c r="D7" s="22"/>
      <c r="E7" s="22" t="s">
        <v>9</v>
      </c>
      <c r="F7" s="22" t="s">
        <v>10</v>
      </c>
      <c r="G7" s="22" t="s">
        <v>11</v>
      </c>
      <c r="H7" s="22" t="s">
        <v>12</v>
      </c>
      <c r="I7" s="114" t="s">
        <v>938</v>
      </c>
      <c r="J7" s="23" t="s">
        <v>13</v>
      </c>
      <c r="K7" s="24" t="s">
        <v>14</v>
      </c>
      <c r="L7" s="23" t="s">
        <v>13</v>
      </c>
      <c r="M7" s="24" t="s">
        <v>14</v>
      </c>
      <c r="N7" s="23" t="s">
        <v>13</v>
      </c>
      <c r="O7" s="24" t="s">
        <v>14</v>
      </c>
    </row>
    <row r="8" spans="1:15" x14ac:dyDescent="0.25">
      <c r="A8" s="20"/>
      <c r="B8" s="21"/>
      <c r="C8" s="21" t="s">
        <v>15</v>
      </c>
      <c r="D8" s="22"/>
      <c r="E8" s="22" t="s">
        <v>16</v>
      </c>
      <c r="F8" s="22" t="s">
        <v>16</v>
      </c>
      <c r="G8" s="22" t="s">
        <v>17</v>
      </c>
      <c r="H8" s="22" t="s">
        <v>18</v>
      </c>
      <c r="I8" s="114" t="s">
        <v>939</v>
      </c>
      <c r="J8" s="23" t="s">
        <v>19</v>
      </c>
      <c r="K8" s="24" t="s">
        <v>19</v>
      </c>
      <c r="L8" s="23" t="s">
        <v>19</v>
      </c>
      <c r="M8" s="24" t="s">
        <v>19</v>
      </c>
      <c r="N8" s="23" t="s">
        <v>19</v>
      </c>
      <c r="O8" s="24" t="s">
        <v>19</v>
      </c>
    </row>
    <row r="9" spans="1:15" s="30" customFormat="1" ht="29.45" customHeight="1" x14ac:dyDescent="0.2">
      <c r="A9" s="25" t="s">
        <v>20</v>
      </c>
      <c r="B9" s="26" t="s">
        <v>15</v>
      </c>
      <c r="C9" s="26" t="s">
        <v>21</v>
      </c>
      <c r="D9" s="27" t="s">
        <v>22</v>
      </c>
      <c r="E9" s="27" t="s">
        <v>23</v>
      </c>
      <c r="F9" s="27" t="s">
        <v>23</v>
      </c>
      <c r="G9" s="27" t="s">
        <v>24</v>
      </c>
      <c r="H9" s="27" t="s">
        <v>25</v>
      </c>
      <c r="I9" s="27" t="s">
        <v>940</v>
      </c>
      <c r="J9" s="28" t="s">
        <v>26</v>
      </c>
      <c r="K9" s="29" t="s">
        <v>26</v>
      </c>
      <c r="L9" s="28" t="s">
        <v>26</v>
      </c>
      <c r="M9" s="29" t="s">
        <v>26</v>
      </c>
      <c r="N9" s="28" t="s">
        <v>26</v>
      </c>
      <c r="O9" s="29" t="s">
        <v>26</v>
      </c>
    </row>
    <row r="10" spans="1:15" s="31" customFormat="1" ht="15" x14ac:dyDescent="0.25">
      <c r="A10" s="115">
        <v>1</v>
      </c>
      <c r="B10" s="116" t="s">
        <v>27</v>
      </c>
      <c r="C10" s="115">
        <v>1</v>
      </c>
      <c r="D10" s="117">
        <v>59</v>
      </c>
      <c r="E10" s="118">
        <f>IF(AND(C10=1,D10=0),distinfo!K10+distinfo!L10,IFERROR(F10/D10,0))</f>
        <v>16914.4406779661</v>
      </c>
      <c r="F10" s="118">
        <v>997952</v>
      </c>
      <c r="G10" s="119">
        <f>IF(D10&gt;0,IFERROR(F10/H10,""),"")</f>
        <v>2.5661521012431448E-2</v>
      </c>
      <c r="H10" s="118">
        <f>distinfo!N10</f>
        <v>38889043.230000004</v>
      </c>
      <c r="I10" s="120">
        <v>0.09</v>
      </c>
      <c r="J10" s="121">
        <f>IF(AND($C10=1,$A10&lt;800,$I10=0.09),($H10*$I10)-F10,0)</f>
        <v>2502061.8907000003</v>
      </c>
      <c r="K10" s="122">
        <f>IF(AND($A10&lt;800,$C10=1,$H10&gt;0,$J10&gt;0),$J10/$E10,0)</f>
        <v>147.92460113442334</v>
      </c>
      <c r="L10" s="123">
        <f>IF(AND($C10=1,$A10&lt;800,$I10&lt;&gt;0.09,$I10&lt;&gt;0.18),($H10*$I10)-F10,0)</f>
        <v>0</v>
      </c>
      <c r="M10" s="122">
        <f>IF(AND($A10&lt;800,$C10=1,$H10&gt;0,$L10&gt;0),$L10/$E10,0)</f>
        <v>0</v>
      </c>
      <c r="N10" s="123">
        <f>IF(AND($C10=1,$A10&lt;800,$I10=0.18),($H10*$I10)-$F10,0)</f>
        <v>0</v>
      </c>
      <c r="O10" s="124">
        <f>IF(AND($A10&lt;800,$C10=1,$H10&gt;0,$N10&gt;0),$N10/$E10,0)</f>
        <v>0</v>
      </c>
    </row>
    <row r="11" spans="1:15" s="31" customFormat="1" ht="15" x14ac:dyDescent="0.25">
      <c r="A11" s="125">
        <v>2</v>
      </c>
      <c r="B11" s="126" t="s">
        <v>28</v>
      </c>
      <c r="C11" s="115">
        <v>0</v>
      </c>
      <c r="D11" s="117">
        <v>0</v>
      </c>
      <c r="E11" s="118">
        <f>IF(AND(C11=1,D11=0),distinfo!K11+distinfo!L11,IFERROR(F11/D11,0))</f>
        <v>0</v>
      </c>
      <c r="F11" s="118">
        <v>0</v>
      </c>
      <c r="G11" s="119" t="str">
        <f t="shared" ref="G11:G74" si="0">IF(D11&gt;0,IFERROR(F11/H11,""),"")</f>
        <v/>
      </c>
      <c r="H11" s="118">
        <f>distinfo!N11</f>
        <v>0</v>
      </c>
      <c r="I11" s="120">
        <v>0</v>
      </c>
      <c r="J11" s="121">
        <f t="shared" ref="J11:J74" si="1">IF(AND($C11=1,$A11&lt;800,$I11=0.09),($H11*$I11)-F11,0)</f>
        <v>0</v>
      </c>
      <c r="K11" s="122">
        <f t="shared" ref="K11:K74" si="2">IF(AND($A11&lt;800,$C11=1,$H11&gt;0,$J11&gt;0),$J11/$E11,0)</f>
        <v>0</v>
      </c>
      <c r="L11" s="123">
        <f t="shared" ref="L11:L74" si="3">IF(AND($C11=1,$A11&lt;800,$I11&lt;&gt;0.09,$I11&lt;&gt;0.18),($H11*$I11)-F11,0)</f>
        <v>0</v>
      </c>
      <c r="M11" s="122">
        <f t="shared" ref="M11:M74" si="4">IF(AND($A11&lt;800,$C11=1,$H11&gt;0,$L11&gt;0),$L11/$E11,0)</f>
        <v>0</v>
      </c>
      <c r="N11" s="123">
        <f t="shared" ref="N11:N74" si="5">IF(AND($C11=1,$A11&lt;800,$I11=0.18),($H11*$I11)-$F11,0)</f>
        <v>0</v>
      </c>
      <c r="O11" s="124">
        <f t="shared" ref="O11:O74" si="6">IF(AND($A11&lt;800,$C11=1,$H11&gt;0,$N11&gt;0),$N11/$E11,0)</f>
        <v>0</v>
      </c>
    </row>
    <row r="12" spans="1:15" s="31" customFormat="1" ht="15" x14ac:dyDescent="0.25">
      <c r="A12" s="125">
        <v>3</v>
      </c>
      <c r="B12" s="126" t="s">
        <v>29</v>
      </c>
      <c r="C12" s="115">
        <v>1</v>
      </c>
      <c r="D12" s="117">
        <v>5</v>
      </c>
      <c r="E12" s="118">
        <f>IF(AND(C12=1,D12=0),distinfo!K12+distinfo!L12,IFERROR(F12/D12,0))</f>
        <v>17749.599999999999</v>
      </c>
      <c r="F12" s="118">
        <v>88748</v>
      </c>
      <c r="G12" s="119">
        <f t="shared" si="0"/>
        <v>4.9768255176951531E-3</v>
      </c>
      <c r="H12" s="118">
        <f>distinfo!N12</f>
        <v>17832250.635360952</v>
      </c>
      <c r="I12" s="120">
        <v>0.09</v>
      </c>
      <c r="J12" s="121">
        <f t="shared" si="1"/>
        <v>1516154.5571824857</v>
      </c>
      <c r="K12" s="122">
        <f t="shared" si="2"/>
        <v>85.419083088209646</v>
      </c>
      <c r="L12" s="123">
        <f t="shared" si="3"/>
        <v>0</v>
      </c>
      <c r="M12" s="122">
        <f t="shared" si="4"/>
        <v>0</v>
      </c>
      <c r="N12" s="123">
        <f t="shared" si="5"/>
        <v>0</v>
      </c>
      <c r="O12" s="124">
        <f t="shared" si="6"/>
        <v>0</v>
      </c>
    </row>
    <row r="13" spans="1:15" s="31" customFormat="1" ht="15" x14ac:dyDescent="0.25">
      <c r="A13" s="125">
        <v>4</v>
      </c>
      <c r="B13" s="126" t="s">
        <v>30</v>
      </c>
      <c r="C13" s="115">
        <v>0</v>
      </c>
      <c r="D13" s="117">
        <v>0</v>
      </c>
      <c r="E13" s="118">
        <f>IF(AND(C13=1,D13=0),distinfo!K13+distinfo!L13,IFERROR(F13/D13,0))</f>
        <v>0</v>
      </c>
      <c r="F13" s="118">
        <v>0</v>
      </c>
      <c r="G13" s="119" t="str">
        <f t="shared" si="0"/>
        <v/>
      </c>
      <c r="H13" s="118">
        <f>distinfo!N13</f>
        <v>0</v>
      </c>
      <c r="I13" s="120">
        <v>0</v>
      </c>
      <c r="J13" s="121">
        <f t="shared" si="1"/>
        <v>0</v>
      </c>
      <c r="K13" s="122">
        <f t="shared" si="2"/>
        <v>0</v>
      </c>
      <c r="L13" s="123">
        <f t="shared" si="3"/>
        <v>0</v>
      </c>
      <c r="M13" s="122">
        <f t="shared" si="4"/>
        <v>0</v>
      </c>
      <c r="N13" s="123">
        <f t="shared" si="5"/>
        <v>0</v>
      </c>
      <c r="O13" s="124">
        <f t="shared" si="6"/>
        <v>0</v>
      </c>
    </row>
    <row r="14" spans="1:15" s="31" customFormat="1" ht="15" x14ac:dyDescent="0.25">
      <c r="A14" s="125">
        <v>5</v>
      </c>
      <c r="B14" s="126" t="s">
        <v>31</v>
      </c>
      <c r="C14" s="115">
        <v>1</v>
      </c>
      <c r="D14" s="117">
        <v>93</v>
      </c>
      <c r="E14" s="118">
        <f>IF(AND(C14=1,D14=0),distinfo!K14+distinfo!L14,IFERROR(F14/D14,0))</f>
        <v>21031.172043010753</v>
      </c>
      <c r="F14" s="118">
        <v>1955899</v>
      </c>
      <c r="G14" s="119">
        <f t="shared" si="0"/>
        <v>2.5948120348375507E-2</v>
      </c>
      <c r="H14" s="118">
        <f>distinfo!N14</f>
        <v>75377290.290795565</v>
      </c>
      <c r="I14" s="120">
        <v>0.09</v>
      </c>
      <c r="J14" s="121">
        <f t="shared" si="1"/>
        <v>4828057.126171601</v>
      </c>
      <c r="K14" s="122">
        <f t="shared" si="2"/>
        <v>229.56671726605458</v>
      </c>
      <c r="L14" s="123">
        <f t="shared" si="3"/>
        <v>0</v>
      </c>
      <c r="M14" s="122">
        <f t="shared" si="4"/>
        <v>0</v>
      </c>
      <c r="N14" s="123">
        <f t="shared" si="5"/>
        <v>0</v>
      </c>
      <c r="O14" s="124">
        <f t="shared" si="6"/>
        <v>0</v>
      </c>
    </row>
    <row r="15" spans="1:15" s="31" customFormat="1" ht="15" x14ac:dyDescent="0.25">
      <c r="A15" s="125">
        <v>6</v>
      </c>
      <c r="B15" s="126" t="s">
        <v>32</v>
      </c>
      <c r="C15" s="115">
        <v>0</v>
      </c>
      <c r="D15" s="117">
        <v>0</v>
      </c>
      <c r="E15" s="118">
        <f>IF(AND(C15=1,D15=0),distinfo!K15+distinfo!L15,IFERROR(F15/D15,0))</f>
        <v>0</v>
      </c>
      <c r="F15" s="118">
        <v>0</v>
      </c>
      <c r="G15" s="119" t="str">
        <f t="shared" si="0"/>
        <v/>
      </c>
      <c r="H15" s="118">
        <f>distinfo!N15</f>
        <v>0</v>
      </c>
      <c r="I15" s="120">
        <v>0</v>
      </c>
      <c r="J15" s="121">
        <f t="shared" si="1"/>
        <v>0</v>
      </c>
      <c r="K15" s="122">
        <f t="shared" si="2"/>
        <v>0</v>
      </c>
      <c r="L15" s="123">
        <f t="shared" si="3"/>
        <v>0</v>
      </c>
      <c r="M15" s="122">
        <f t="shared" si="4"/>
        <v>0</v>
      </c>
      <c r="N15" s="123">
        <f t="shared" si="5"/>
        <v>0</v>
      </c>
      <c r="O15" s="124">
        <f t="shared" si="6"/>
        <v>0</v>
      </c>
    </row>
    <row r="16" spans="1:15" s="31" customFormat="1" ht="15" x14ac:dyDescent="0.25">
      <c r="A16" s="125">
        <v>7</v>
      </c>
      <c r="B16" s="126" t="s">
        <v>33</v>
      </c>
      <c r="C16" s="115">
        <v>1</v>
      </c>
      <c r="D16" s="117">
        <v>118</v>
      </c>
      <c r="E16" s="118">
        <f>IF(AND(C16=1,D16=0),distinfo!K16+distinfo!L16,IFERROR(F16/D16,0))</f>
        <v>17413.974576271186</v>
      </c>
      <c r="F16" s="118">
        <v>2054849</v>
      </c>
      <c r="G16" s="119">
        <f t="shared" si="0"/>
        <v>4.7704825749874939E-2</v>
      </c>
      <c r="H16" s="118">
        <f>distinfo!N16</f>
        <v>43074237.620611936</v>
      </c>
      <c r="I16" s="120">
        <v>0.09</v>
      </c>
      <c r="J16" s="121">
        <f t="shared" si="1"/>
        <v>1821832.385855074</v>
      </c>
      <c r="K16" s="122">
        <f t="shared" si="2"/>
        <v>104.61898734695286</v>
      </c>
      <c r="L16" s="123">
        <f t="shared" si="3"/>
        <v>0</v>
      </c>
      <c r="M16" s="122">
        <f t="shared" si="4"/>
        <v>0</v>
      </c>
      <c r="N16" s="123">
        <f t="shared" si="5"/>
        <v>0</v>
      </c>
      <c r="O16" s="124">
        <f t="shared" si="6"/>
        <v>0</v>
      </c>
    </row>
    <row r="17" spans="1:15" s="31" customFormat="1" ht="15" x14ac:dyDescent="0.25">
      <c r="A17" s="125">
        <v>8</v>
      </c>
      <c r="B17" s="126" t="s">
        <v>34</v>
      </c>
      <c r="C17" s="115">
        <v>1</v>
      </c>
      <c r="D17" s="117">
        <v>72</v>
      </c>
      <c r="E17" s="118">
        <f>IF(AND(C17=1,D17=0),distinfo!K17+distinfo!L17,IFERROR(F17/D17,0))</f>
        <v>23961.236111111109</v>
      </c>
      <c r="F17" s="118">
        <v>1725209</v>
      </c>
      <c r="G17" s="119">
        <f t="shared" si="0"/>
        <v>5.5135060625317964E-2</v>
      </c>
      <c r="H17" s="118">
        <f>distinfo!N17</f>
        <v>31290597.678381544</v>
      </c>
      <c r="I17" s="120">
        <v>0.09</v>
      </c>
      <c r="J17" s="121">
        <f t="shared" si="1"/>
        <v>1090944.7910543387</v>
      </c>
      <c r="K17" s="122">
        <f t="shared" si="2"/>
        <v>45.52957059458442</v>
      </c>
      <c r="L17" s="123">
        <f t="shared" si="3"/>
        <v>0</v>
      </c>
      <c r="M17" s="122">
        <f t="shared" si="4"/>
        <v>0</v>
      </c>
      <c r="N17" s="123">
        <f t="shared" si="5"/>
        <v>0</v>
      </c>
      <c r="O17" s="124">
        <f t="shared" si="6"/>
        <v>0</v>
      </c>
    </row>
    <row r="18" spans="1:15" s="31" customFormat="1" ht="15" x14ac:dyDescent="0.25">
      <c r="A18" s="125">
        <v>9</v>
      </c>
      <c r="B18" s="126" t="s">
        <v>35</v>
      </c>
      <c r="C18" s="115">
        <v>1</v>
      </c>
      <c r="D18" s="117">
        <v>6</v>
      </c>
      <c r="E18" s="118">
        <f>IF(AND(C18=1,D18=0),distinfo!K18+distinfo!L18,IFERROR(F18/D18,0))</f>
        <v>22899.166666666668</v>
      </c>
      <c r="F18" s="118">
        <v>137395</v>
      </c>
      <c r="G18" s="119">
        <f t="shared" si="0"/>
        <v>1.0539202386071064E-3</v>
      </c>
      <c r="H18" s="118">
        <f>distinfo!N18</f>
        <v>130365652.89</v>
      </c>
      <c r="I18" s="120">
        <v>0.09</v>
      </c>
      <c r="J18" s="121">
        <f t="shared" si="1"/>
        <v>11595513.7601</v>
      </c>
      <c r="K18" s="122">
        <f t="shared" si="2"/>
        <v>506.37273962371262</v>
      </c>
      <c r="L18" s="123">
        <f t="shared" si="3"/>
        <v>0</v>
      </c>
      <c r="M18" s="122">
        <f t="shared" si="4"/>
        <v>0</v>
      </c>
      <c r="N18" s="123">
        <f t="shared" si="5"/>
        <v>0</v>
      </c>
      <c r="O18" s="124">
        <f t="shared" si="6"/>
        <v>0</v>
      </c>
    </row>
    <row r="19" spans="1:15" s="31" customFormat="1" ht="15" x14ac:dyDescent="0.25">
      <c r="A19" s="125">
        <v>10</v>
      </c>
      <c r="B19" s="126" t="s">
        <v>36</v>
      </c>
      <c r="C19" s="115">
        <v>1</v>
      </c>
      <c r="D19" s="117">
        <v>17</v>
      </c>
      <c r="E19" s="118">
        <f>IF(AND(C19=1,D19=0),distinfo!K19+distinfo!L19,IFERROR(F19/D19,0))</f>
        <v>24581.529411764706</v>
      </c>
      <c r="F19" s="118">
        <v>417886</v>
      </c>
      <c r="G19" s="119">
        <f t="shared" si="0"/>
        <v>3.3169209524162913E-3</v>
      </c>
      <c r="H19" s="118">
        <f>distinfo!N19</f>
        <v>125986119.65581538</v>
      </c>
      <c r="I19" s="120">
        <v>0.09</v>
      </c>
      <c r="J19" s="121">
        <f t="shared" si="1"/>
        <v>10920864.769023383</v>
      </c>
      <c r="K19" s="122">
        <f t="shared" si="2"/>
        <v>444.27116743178163</v>
      </c>
      <c r="L19" s="123">
        <f t="shared" si="3"/>
        <v>0</v>
      </c>
      <c r="M19" s="122">
        <f t="shared" si="4"/>
        <v>0</v>
      </c>
      <c r="N19" s="123">
        <f t="shared" si="5"/>
        <v>0</v>
      </c>
      <c r="O19" s="124">
        <f t="shared" si="6"/>
        <v>0</v>
      </c>
    </row>
    <row r="20" spans="1:15" s="31" customFormat="1" ht="15" x14ac:dyDescent="0.25">
      <c r="A20" s="125">
        <v>11</v>
      </c>
      <c r="B20" s="126" t="s">
        <v>37</v>
      </c>
      <c r="C20" s="115">
        <v>0</v>
      </c>
      <c r="D20" s="117">
        <v>0</v>
      </c>
      <c r="E20" s="118">
        <f>IF(AND(C20=1,D20=0),distinfo!K20+distinfo!L20,IFERROR(F20/D20,0))</f>
        <v>0</v>
      </c>
      <c r="F20" s="118">
        <v>0</v>
      </c>
      <c r="G20" s="119" t="str">
        <f t="shared" si="0"/>
        <v/>
      </c>
      <c r="H20" s="118">
        <f>distinfo!N20</f>
        <v>0</v>
      </c>
      <c r="I20" s="120">
        <v>0</v>
      </c>
      <c r="J20" s="121">
        <f t="shared" si="1"/>
        <v>0</v>
      </c>
      <c r="K20" s="122">
        <f t="shared" si="2"/>
        <v>0</v>
      </c>
      <c r="L20" s="123">
        <f t="shared" si="3"/>
        <v>0</v>
      </c>
      <c r="M20" s="122">
        <f t="shared" si="4"/>
        <v>0</v>
      </c>
      <c r="N20" s="123">
        <f t="shared" si="5"/>
        <v>0</v>
      </c>
      <c r="O20" s="124">
        <f t="shared" si="6"/>
        <v>0</v>
      </c>
    </row>
    <row r="21" spans="1:15" s="31" customFormat="1" ht="15" x14ac:dyDescent="0.25">
      <c r="A21" s="125">
        <v>12</v>
      </c>
      <c r="B21" s="126" t="s">
        <v>38</v>
      </c>
      <c r="C21" s="115">
        <v>0</v>
      </c>
      <c r="D21" s="117">
        <v>0</v>
      </c>
      <c r="E21" s="118">
        <f>IF(AND(C21=1,D21=0),distinfo!K21+distinfo!L21,IFERROR(F21/D21,0))</f>
        <v>0</v>
      </c>
      <c r="F21" s="118">
        <v>0</v>
      </c>
      <c r="G21" s="119" t="str">
        <f t="shared" si="0"/>
        <v/>
      </c>
      <c r="H21" s="118">
        <f>distinfo!N21</f>
        <v>0</v>
      </c>
      <c r="I21" s="120">
        <v>0</v>
      </c>
      <c r="J21" s="121">
        <f t="shared" si="1"/>
        <v>0</v>
      </c>
      <c r="K21" s="122">
        <f t="shared" si="2"/>
        <v>0</v>
      </c>
      <c r="L21" s="123">
        <f t="shared" si="3"/>
        <v>0</v>
      </c>
      <c r="M21" s="122">
        <f t="shared" si="4"/>
        <v>0</v>
      </c>
      <c r="N21" s="123">
        <f t="shared" si="5"/>
        <v>0</v>
      </c>
      <c r="O21" s="124">
        <f t="shared" si="6"/>
        <v>0</v>
      </c>
    </row>
    <row r="22" spans="1:15" s="31" customFormat="1" ht="15" x14ac:dyDescent="0.25">
      <c r="A22" s="125">
        <v>13</v>
      </c>
      <c r="B22" s="126" t="s">
        <v>39</v>
      </c>
      <c r="C22" s="115">
        <v>0</v>
      </c>
      <c r="D22" s="117">
        <v>0</v>
      </c>
      <c r="E22" s="118">
        <f>IF(AND(C22=1,D22=0),distinfo!K22+distinfo!L22,IFERROR(F22/D22,0))</f>
        <v>0</v>
      </c>
      <c r="F22" s="118">
        <v>0</v>
      </c>
      <c r="G22" s="119" t="str">
        <f t="shared" si="0"/>
        <v/>
      </c>
      <c r="H22" s="118">
        <f>distinfo!N22</f>
        <v>275866</v>
      </c>
      <c r="I22" s="120">
        <v>0</v>
      </c>
      <c r="J22" s="121">
        <f t="shared" si="1"/>
        <v>0</v>
      </c>
      <c r="K22" s="122">
        <f t="shared" si="2"/>
        <v>0</v>
      </c>
      <c r="L22" s="123">
        <f t="shared" si="3"/>
        <v>0</v>
      </c>
      <c r="M22" s="122">
        <f t="shared" si="4"/>
        <v>0</v>
      </c>
      <c r="N22" s="123">
        <f t="shared" si="5"/>
        <v>0</v>
      </c>
      <c r="O22" s="124">
        <f t="shared" si="6"/>
        <v>0</v>
      </c>
    </row>
    <row r="23" spans="1:15" s="31" customFormat="1" ht="15" x14ac:dyDescent="0.25">
      <c r="A23" s="125">
        <v>14</v>
      </c>
      <c r="B23" s="126" t="s">
        <v>40</v>
      </c>
      <c r="C23" s="115">
        <v>1</v>
      </c>
      <c r="D23" s="117">
        <v>2</v>
      </c>
      <c r="E23" s="118">
        <f>IF(AND(C23=1,D23=0),distinfo!K23+distinfo!L23,IFERROR(F23/D23,0))</f>
        <v>14211</v>
      </c>
      <c r="F23" s="118">
        <v>28422</v>
      </c>
      <c r="G23" s="119">
        <f t="shared" si="0"/>
        <v>5.6372774440484916E-4</v>
      </c>
      <c r="H23" s="118">
        <f>distinfo!N23</f>
        <v>50417954.911916368</v>
      </c>
      <c r="I23" s="120">
        <v>0.09</v>
      </c>
      <c r="J23" s="121">
        <f t="shared" si="1"/>
        <v>4509193.9420724725</v>
      </c>
      <c r="K23" s="122">
        <f t="shared" si="2"/>
        <v>317.30307100643677</v>
      </c>
      <c r="L23" s="123">
        <f t="shared" si="3"/>
        <v>0</v>
      </c>
      <c r="M23" s="122">
        <f t="shared" si="4"/>
        <v>0</v>
      </c>
      <c r="N23" s="123">
        <f t="shared" si="5"/>
        <v>0</v>
      </c>
      <c r="O23" s="124">
        <f t="shared" si="6"/>
        <v>0</v>
      </c>
    </row>
    <row r="24" spans="1:15" s="31" customFormat="1" ht="15" x14ac:dyDescent="0.25">
      <c r="A24" s="125">
        <v>15</v>
      </c>
      <c r="B24" s="126" t="s">
        <v>41</v>
      </c>
      <c r="C24" s="115">
        <v>0</v>
      </c>
      <c r="D24" s="117">
        <v>0</v>
      </c>
      <c r="E24" s="118">
        <f>IF(AND(C24=1,D24=0),distinfo!K24+distinfo!L24,IFERROR(F24/D24,0))</f>
        <v>0</v>
      </c>
      <c r="F24" s="118">
        <v>0</v>
      </c>
      <c r="G24" s="119" t="str">
        <f t="shared" si="0"/>
        <v/>
      </c>
      <c r="H24" s="118">
        <f>distinfo!N24</f>
        <v>0</v>
      </c>
      <c r="I24" s="120">
        <v>0</v>
      </c>
      <c r="J24" s="121">
        <f t="shared" si="1"/>
        <v>0</v>
      </c>
      <c r="K24" s="122">
        <f t="shared" si="2"/>
        <v>0</v>
      </c>
      <c r="L24" s="123">
        <f t="shared" si="3"/>
        <v>0</v>
      </c>
      <c r="M24" s="122">
        <f t="shared" si="4"/>
        <v>0</v>
      </c>
      <c r="N24" s="123">
        <f t="shared" si="5"/>
        <v>0</v>
      </c>
      <c r="O24" s="124">
        <f t="shared" si="6"/>
        <v>0</v>
      </c>
    </row>
    <row r="25" spans="1:15" s="31" customFormat="1" ht="15" x14ac:dyDescent="0.25">
      <c r="A25" s="125">
        <v>16</v>
      </c>
      <c r="B25" s="126" t="s">
        <v>42</v>
      </c>
      <c r="C25" s="115">
        <v>1</v>
      </c>
      <c r="D25" s="117">
        <v>137</v>
      </c>
      <c r="E25" s="118">
        <f>IF(AND(C25=1,D25=0),distinfo!K25+distinfo!L25,IFERROR(F25/D25,0))</f>
        <v>15598.496350364963</v>
      </c>
      <c r="F25" s="118">
        <v>2136994</v>
      </c>
      <c r="G25" s="119">
        <f t="shared" si="0"/>
        <v>1.9131522687239281E-2</v>
      </c>
      <c r="H25" s="118">
        <f>distinfo!N25</f>
        <v>111700152.40999998</v>
      </c>
      <c r="I25" s="120">
        <v>0.09</v>
      </c>
      <c r="J25" s="121">
        <f t="shared" si="1"/>
        <v>7916019.7168999985</v>
      </c>
      <c r="K25" s="122">
        <f t="shared" si="2"/>
        <v>507.48607680475465</v>
      </c>
      <c r="L25" s="123">
        <f t="shared" si="3"/>
        <v>0</v>
      </c>
      <c r="M25" s="122">
        <f t="shared" si="4"/>
        <v>0</v>
      </c>
      <c r="N25" s="123">
        <f t="shared" si="5"/>
        <v>0</v>
      </c>
      <c r="O25" s="124">
        <f t="shared" si="6"/>
        <v>0</v>
      </c>
    </row>
    <row r="26" spans="1:15" s="31" customFormat="1" ht="15" x14ac:dyDescent="0.25">
      <c r="A26" s="125">
        <v>17</v>
      </c>
      <c r="B26" s="126" t="s">
        <v>43</v>
      </c>
      <c r="C26" s="115">
        <v>1</v>
      </c>
      <c r="D26" s="117">
        <v>5</v>
      </c>
      <c r="E26" s="118">
        <f>IF(AND(C26=1,D26=0),distinfo!K26+distinfo!L26,IFERROR(F26/D26,0))</f>
        <v>18582</v>
      </c>
      <c r="F26" s="118">
        <v>92910</v>
      </c>
      <c r="G26" s="119">
        <f t="shared" si="0"/>
        <v>2.2507158313766068E-3</v>
      </c>
      <c r="H26" s="118">
        <f>distinfo!N26</f>
        <v>41280200.150000006</v>
      </c>
      <c r="I26" s="120">
        <v>0.09</v>
      </c>
      <c r="J26" s="121">
        <f t="shared" si="1"/>
        <v>3622308.0135000004</v>
      </c>
      <c r="K26" s="122">
        <f t="shared" si="2"/>
        <v>194.93639078140137</v>
      </c>
      <c r="L26" s="123">
        <f t="shared" si="3"/>
        <v>0</v>
      </c>
      <c r="M26" s="122">
        <f t="shared" si="4"/>
        <v>0</v>
      </c>
      <c r="N26" s="123">
        <f t="shared" si="5"/>
        <v>0</v>
      </c>
      <c r="O26" s="124">
        <f t="shared" si="6"/>
        <v>0</v>
      </c>
    </row>
    <row r="27" spans="1:15" s="31" customFormat="1" ht="15" x14ac:dyDescent="0.25">
      <c r="A27" s="125">
        <v>18</v>
      </c>
      <c r="B27" s="126" t="s">
        <v>44</v>
      </c>
      <c r="C27" s="115">
        <v>1</v>
      </c>
      <c r="D27" s="117">
        <v>20</v>
      </c>
      <c r="E27" s="118">
        <f>IF(AND(C27=1,D27=0),distinfo!K27+distinfo!L27,IFERROR(F27/D27,0))</f>
        <v>24164.95</v>
      </c>
      <c r="F27" s="118">
        <v>483299</v>
      </c>
      <c r="G27" s="119">
        <f t="shared" si="0"/>
        <v>2.9613657342247156E-2</v>
      </c>
      <c r="H27" s="118">
        <f>distinfo!N27</f>
        <v>16320138.860745192</v>
      </c>
      <c r="I27" s="120">
        <v>0.09</v>
      </c>
      <c r="J27" s="121">
        <f t="shared" si="1"/>
        <v>985513.49746706709</v>
      </c>
      <c r="K27" s="122">
        <f t="shared" si="2"/>
        <v>40.782765843383373</v>
      </c>
      <c r="L27" s="123">
        <f t="shared" si="3"/>
        <v>0</v>
      </c>
      <c r="M27" s="122">
        <f t="shared" si="4"/>
        <v>0</v>
      </c>
      <c r="N27" s="123">
        <f t="shared" si="5"/>
        <v>0</v>
      </c>
      <c r="O27" s="124">
        <f t="shared" si="6"/>
        <v>0</v>
      </c>
    </row>
    <row r="28" spans="1:15" s="31" customFormat="1" ht="15" x14ac:dyDescent="0.25">
      <c r="A28" s="125">
        <v>19</v>
      </c>
      <c r="B28" s="126" t="s">
        <v>45</v>
      </c>
      <c r="C28" s="115">
        <v>0</v>
      </c>
      <c r="D28" s="117">
        <v>0</v>
      </c>
      <c r="E28" s="118">
        <f>IF(AND(C28=1,D28=0),distinfo!K28+distinfo!L28,IFERROR(F28/D28,0))</f>
        <v>0</v>
      </c>
      <c r="F28" s="118">
        <v>0</v>
      </c>
      <c r="G28" s="119" t="str">
        <f t="shared" si="0"/>
        <v/>
      </c>
      <c r="H28" s="118">
        <f>distinfo!N28</f>
        <v>0</v>
      </c>
      <c r="I28" s="120">
        <v>0</v>
      </c>
      <c r="J28" s="121">
        <f t="shared" si="1"/>
        <v>0</v>
      </c>
      <c r="K28" s="122">
        <f t="shared" si="2"/>
        <v>0</v>
      </c>
      <c r="L28" s="123">
        <f t="shared" si="3"/>
        <v>0</v>
      </c>
      <c r="M28" s="122">
        <f t="shared" si="4"/>
        <v>0</v>
      </c>
      <c r="N28" s="123">
        <f t="shared" si="5"/>
        <v>0</v>
      </c>
      <c r="O28" s="124">
        <f t="shared" si="6"/>
        <v>0</v>
      </c>
    </row>
    <row r="29" spans="1:15" s="31" customFormat="1" ht="15" x14ac:dyDescent="0.25">
      <c r="A29" s="125">
        <v>20</v>
      </c>
      <c r="B29" s="126" t="s">
        <v>46</v>
      </c>
      <c r="C29" s="115">
        <v>1</v>
      </c>
      <c r="D29" s="117">
        <v>410</v>
      </c>
      <c r="E29" s="118">
        <f>IF(AND(C29=1,D29=0),distinfo!K29+distinfo!L29,IFERROR(F29/D29,0))</f>
        <v>18491.139024390242</v>
      </c>
      <c r="F29" s="118">
        <v>7581367</v>
      </c>
      <c r="G29" s="119">
        <f t="shared" si="0"/>
        <v>6.6450764400587226E-2</v>
      </c>
      <c r="H29" s="118">
        <f>distinfo!N29</f>
        <v>114089989.30843005</v>
      </c>
      <c r="I29" s="120">
        <v>0.09</v>
      </c>
      <c r="J29" s="121">
        <f t="shared" si="1"/>
        <v>2686732.0377587043</v>
      </c>
      <c r="K29" s="122">
        <f t="shared" si="2"/>
        <v>145.29835259011585</v>
      </c>
      <c r="L29" s="123">
        <f t="shared" si="3"/>
        <v>0</v>
      </c>
      <c r="M29" s="122">
        <f t="shared" si="4"/>
        <v>0</v>
      </c>
      <c r="N29" s="123">
        <f t="shared" si="5"/>
        <v>0</v>
      </c>
      <c r="O29" s="124">
        <f t="shared" si="6"/>
        <v>0</v>
      </c>
    </row>
    <row r="30" spans="1:15" s="31" customFormat="1" ht="15" x14ac:dyDescent="0.25">
      <c r="A30" s="125">
        <v>21</v>
      </c>
      <c r="B30" s="126" t="s">
        <v>47</v>
      </c>
      <c r="C30" s="115">
        <v>0</v>
      </c>
      <c r="D30" s="117">
        <v>0</v>
      </c>
      <c r="E30" s="118">
        <f>IF(AND(C30=1,D30=0),distinfo!K30+distinfo!L30,IFERROR(F30/D30,0))</f>
        <v>0</v>
      </c>
      <c r="F30" s="118">
        <v>0</v>
      </c>
      <c r="G30" s="119" t="str">
        <f t="shared" si="0"/>
        <v/>
      </c>
      <c r="H30" s="118">
        <f>distinfo!N30</f>
        <v>0</v>
      </c>
      <c r="I30" s="120">
        <v>0</v>
      </c>
      <c r="J30" s="121">
        <f t="shared" si="1"/>
        <v>0</v>
      </c>
      <c r="K30" s="122">
        <f t="shared" si="2"/>
        <v>0</v>
      </c>
      <c r="L30" s="123">
        <f t="shared" si="3"/>
        <v>0</v>
      </c>
      <c r="M30" s="122">
        <f t="shared" si="4"/>
        <v>0</v>
      </c>
      <c r="N30" s="123">
        <f t="shared" si="5"/>
        <v>0</v>
      </c>
      <c r="O30" s="124">
        <f t="shared" si="6"/>
        <v>0</v>
      </c>
    </row>
    <row r="31" spans="1:15" s="31" customFormat="1" ht="15" x14ac:dyDescent="0.25">
      <c r="A31" s="125">
        <v>22</v>
      </c>
      <c r="B31" s="126" t="s">
        <v>48</v>
      </c>
      <c r="C31" s="115">
        <v>0</v>
      </c>
      <c r="D31" s="117">
        <v>0</v>
      </c>
      <c r="E31" s="118">
        <f>IF(AND(C31=1,D31=0),distinfo!K31+distinfo!L31,IFERROR(F31/D31,0))</f>
        <v>0</v>
      </c>
      <c r="F31" s="118">
        <v>0</v>
      </c>
      <c r="G31" s="119" t="str">
        <f t="shared" si="0"/>
        <v/>
      </c>
      <c r="H31" s="118">
        <f>distinfo!N31</f>
        <v>364414</v>
      </c>
      <c r="I31" s="120">
        <v>0</v>
      </c>
      <c r="J31" s="121">
        <f t="shared" si="1"/>
        <v>0</v>
      </c>
      <c r="K31" s="122">
        <f t="shared" si="2"/>
        <v>0</v>
      </c>
      <c r="L31" s="123">
        <f t="shared" si="3"/>
        <v>0</v>
      </c>
      <c r="M31" s="122">
        <f t="shared" si="4"/>
        <v>0</v>
      </c>
      <c r="N31" s="123">
        <f t="shared" si="5"/>
        <v>0</v>
      </c>
      <c r="O31" s="124">
        <f t="shared" si="6"/>
        <v>0</v>
      </c>
    </row>
    <row r="32" spans="1:15" s="31" customFormat="1" ht="15" x14ac:dyDescent="0.25">
      <c r="A32" s="125">
        <v>23</v>
      </c>
      <c r="B32" s="126" t="s">
        <v>49</v>
      </c>
      <c r="C32" s="115">
        <v>1</v>
      </c>
      <c r="D32" s="117">
        <v>0</v>
      </c>
      <c r="E32" s="118">
        <f>IF(AND(C32=1,D32=0),distinfo!K32+distinfo!L32,IFERROR(F32/D32,0))</f>
        <v>23468.877519636077</v>
      </c>
      <c r="F32" s="118">
        <v>0</v>
      </c>
      <c r="G32" s="119" t="str">
        <f t="shared" si="0"/>
        <v/>
      </c>
      <c r="H32" s="118">
        <f>distinfo!N32</f>
        <v>61180578.720236316</v>
      </c>
      <c r="I32" s="120">
        <v>0.09</v>
      </c>
      <c r="J32" s="121">
        <f t="shared" si="1"/>
        <v>5506252.084821268</v>
      </c>
      <c r="K32" s="122">
        <f t="shared" si="2"/>
        <v>234.61932000004111</v>
      </c>
      <c r="L32" s="123">
        <f t="shared" si="3"/>
        <v>0</v>
      </c>
      <c r="M32" s="122">
        <f t="shared" si="4"/>
        <v>0</v>
      </c>
      <c r="N32" s="123">
        <f t="shared" si="5"/>
        <v>0</v>
      </c>
      <c r="O32" s="124">
        <f t="shared" si="6"/>
        <v>0</v>
      </c>
    </row>
    <row r="33" spans="1:15" s="31" customFormat="1" ht="15" x14ac:dyDescent="0.25">
      <c r="A33" s="125">
        <v>24</v>
      </c>
      <c r="B33" s="126" t="s">
        <v>50</v>
      </c>
      <c r="C33" s="115">
        <v>1</v>
      </c>
      <c r="D33" s="117">
        <v>47</v>
      </c>
      <c r="E33" s="118">
        <f>IF(AND(C33=1,D33=0),distinfo!K33+distinfo!L33,IFERROR(F33/D33,0))</f>
        <v>17356.638297872341</v>
      </c>
      <c r="F33" s="118">
        <v>815762</v>
      </c>
      <c r="G33" s="119">
        <f t="shared" si="0"/>
        <v>2.2477496669664688E-2</v>
      </c>
      <c r="H33" s="118">
        <f>distinfo!N33</f>
        <v>36292386.647350319</v>
      </c>
      <c r="I33" s="120">
        <v>0.09</v>
      </c>
      <c r="J33" s="121">
        <f t="shared" si="1"/>
        <v>2450552.7982615284</v>
      </c>
      <c r="K33" s="122">
        <f t="shared" si="2"/>
        <v>141.18821607073122</v>
      </c>
      <c r="L33" s="123">
        <f t="shared" si="3"/>
        <v>0</v>
      </c>
      <c r="M33" s="122">
        <f t="shared" si="4"/>
        <v>0</v>
      </c>
      <c r="N33" s="123">
        <f t="shared" si="5"/>
        <v>0</v>
      </c>
      <c r="O33" s="124">
        <f t="shared" si="6"/>
        <v>0</v>
      </c>
    </row>
    <row r="34" spans="1:15" s="31" customFormat="1" ht="15" x14ac:dyDescent="0.25">
      <c r="A34" s="125">
        <v>25</v>
      </c>
      <c r="B34" s="126" t="s">
        <v>51</v>
      </c>
      <c r="C34" s="115">
        <v>1</v>
      </c>
      <c r="D34" s="117">
        <v>176</v>
      </c>
      <c r="E34" s="118">
        <f>IF(AND(C34=1,D34=0),distinfo!K34+distinfo!L34,IFERROR(F34/D34,0))</f>
        <v>19006.715909090908</v>
      </c>
      <c r="F34" s="118">
        <v>3345182</v>
      </c>
      <c r="G34" s="119">
        <f t="shared" si="0"/>
        <v>7.4051510642564516E-2</v>
      </c>
      <c r="H34" s="118">
        <f>distinfo!N34</f>
        <v>45173717.200000003</v>
      </c>
      <c r="I34" s="120">
        <v>0.09</v>
      </c>
      <c r="J34" s="121">
        <f t="shared" si="1"/>
        <v>720452.54799999995</v>
      </c>
      <c r="K34" s="122">
        <f t="shared" si="2"/>
        <v>37.905156863811897</v>
      </c>
      <c r="L34" s="123">
        <f t="shared" si="3"/>
        <v>0</v>
      </c>
      <c r="M34" s="122">
        <f t="shared" si="4"/>
        <v>0</v>
      </c>
      <c r="N34" s="123">
        <f t="shared" si="5"/>
        <v>0</v>
      </c>
      <c r="O34" s="124">
        <f t="shared" si="6"/>
        <v>0</v>
      </c>
    </row>
    <row r="35" spans="1:15" s="31" customFormat="1" ht="15" x14ac:dyDescent="0.25">
      <c r="A35" s="125">
        <v>26</v>
      </c>
      <c r="B35" s="126" t="s">
        <v>52</v>
      </c>
      <c r="C35" s="115">
        <v>1</v>
      </c>
      <c r="D35" s="117">
        <v>6</v>
      </c>
      <c r="E35" s="118">
        <f>IF(AND(C35=1,D35=0),distinfo!K35+distinfo!L35,IFERROR(F35/D35,0))</f>
        <v>18404</v>
      </c>
      <c r="F35" s="118">
        <v>110424</v>
      </c>
      <c r="G35" s="119">
        <f t="shared" si="0"/>
        <v>1.2326495139902767E-3</v>
      </c>
      <c r="H35" s="118">
        <f>distinfo!N35</f>
        <v>89582641.900000006</v>
      </c>
      <c r="I35" s="120">
        <v>0.09</v>
      </c>
      <c r="J35" s="121">
        <f t="shared" si="1"/>
        <v>7952013.7710000006</v>
      </c>
      <c r="K35" s="122">
        <f t="shared" si="2"/>
        <v>432.08073087372316</v>
      </c>
      <c r="L35" s="123">
        <f t="shared" si="3"/>
        <v>0</v>
      </c>
      <c r="M35" s="122">
        <f t="shared" si="4"/>
        <v>0</v>
      </c>
      <c r="N35" s="123">
        <f t="shared" si="5"/>
        <v>0</v>
      </c>
      <c r="O35" s="124">
        <f t="shared" si="6"/>
        <v>0</v>
      </c>
    </row>
    <row r="36" spans="1:15" s="31" customFormat="1" ht="15" x14ac:dyDescent="0.25">
      <c r="A36" s="125">
        <v>27</v>
      </c>
      <c r="B36" s="126" t="s">
        <v>53</v>
      </c>
      <c r="C36" s="115">
        <v>1</v>
      </c>
      <c r="D36" s="117">
        <v>0</v>
      </c>
      <c r="E36" s="118">
        <f>IF(AND(C36=1,D36=0),distinfo!K36+distinfo!L36,IFERROR(F36/D36,0))</f>
        <v>17068.650859375004</v>
      </c>
      <c r="F36" s="118">
        <v>0</v>
      </c>
      <c r="G36" s="119" t="str">
        <f t="shared" si="0"/>
        <v/>
      </c>
      <c r="H36" s="118">
        <f>distinfo!N36</f>
        <v>10983735.060000001</v>
      </c>
      <c r="I36" s="120">
        <v>0.09</v>
      </c>
      <c r="J36" s="121">
        <f t="shared" si="1"/>
        <v>988536.15540000005</v>
      </c>
      <c r="K36" s="122">
        <f t="shared" si="2"/>
        <v>57.915307047073604</v>
      </c>
      <c r="L36" s="123">
        <f t="shared" si="3"/>
        <v>0</v>
      </c>
      <c r="M36" s="122">
        <f t="shared" si="4"/>
        <v>0</v>
      </c>
      <c r="N36" s="123">
        <f t="shared" si="5"/>
        <v>0</v>
      </c>
      <c r="O36" s="124">
        <f t="shared" si="6"/>
        <v>0</v>
      </c>
    </row>
    <row r="37" spans="1:15" s="31" customFormat="1" ht="15" x14ac:dyDescent="0.25">
      <c r="A37" s="125">
        <v>28</v>
      </c>
      <c r="B37" s="126" t="s">
        <v>54</v>
      </c>
      <c r="C37" s="115">
        <v>0</v>
      </c>
      <c r="D37" s="117">
        <v>0</v>
      </c>
      <c r="E37" s="118">
        <f>IF(AND(C37=1,D37=0),distinfo!K37+distinfo!L37,IFERROR(F37/D37,0))</f>
        <v>0</v>
      </c>
      <c r="F37" s="118">
        <v>0</v>
      </c>
      <c r="G37" s="119" t="str">
        <f t="shared" si="0"/>
        <v/>
      </c>
      <c r="H37" s="118">
        <f>distinfo!N37</f>
        <v>0</v>
      </c>
      <c r="I37" s="120">
        <v>0</v>
      </c>
      <c r="J37" s="121">
        <f t="shared" si="1"/>
        <v>0</v>
      </c>
      <c r="K37" s="122">
        <f t="shared" si="2"/>
        <v>0</v>
      </c>
      <c r="L37" s="123">
        <f t="shared" si="3"/>
        <v>0</v>
      </c>
      <c r="M37" s="122">
        <f t="shared" si="4"/>
        <v>0</v>
      </c>
      <c r="N37" s="123">
        <f t="shared" si="5"/>
        <v>0</v>
      </c>
      <c r="O37" s="124">
        <f t="shared" si="6"/>
        <v>0</v>
      </c>
    </row>
    <row r="38" spans="1:15" s="31" customFormat="1" ht="15" x14ac:dyDescent="0.25">
      <c r="A38" s="125">
        <v>29</v>
      </c>
      <c r="B38" s="126" t="s">
        <v>55</v>
      </c>
      <c r="C38" s="115">
        <v>0</v>
      </c>
      <c r="D38" s="117">
        <v>0</v>
      </c>
      <c r="E38" s="118">
        <f>IF(AND(C38=1,D38=0),distinfo!K38+distinfo!L38,IFERROR(F38/D38,0))</f>
        <v>0</v>
      </c>
      <c r="F38" s="118">
        <v>0</v>
      </c>
      <c r="G38" s="119" t="str">
        <f t="shared" si="0"/>
        <v/>
      </c>
      <c r="H38" s="118">
        <f>distinfo!N38</f>
        <v>0</v>
      </c>
      <c r="I38" s="120">
        <v>0</v>
      </c>
      <c r="J38" s="121">
        <f t="shared" si="1"/>
        <v>0</v>
      </c>
      <c r="K38" s="122">
        <f t="shared" si="2"/>
        <v>0</v>
      </c>
      <c r="L38" s="123">
        <f t="shared" si="3"/>
        <v>0</v>
      </c>
      <c r="M38" s="122">
        <f t="shared" si="4"/>
        <v>0</v>
      </c>
      <c r="N38" s="123">
        <f t="shared" si="5"/>
        <v>0</v>
      </c>
      <c r="O38" s="124">
        <f t="shared" si="6"/>
        <v>0</v>
      </c>
    </row>
    <row r="39" spans="1:15" s="31" customFormat="1" ht="15" x14ac:dyDescent="0.25">
      <c r="A39" s="125">
        <v>30</v>
      </c>
      <c r="B39" s="126" t="s">
        <v>56</v>
      </c>
      <c r="C39" s="115">
        <v>1</v>
      </c>
      <c r="D39" s="117">
        <v>30</v>
      </c>
      <c r="E39" s="118">
        <f>IF(AND(C39=1,D39=0),distinfo!K39+distinfo!L39,IFERROR(F39/D39,0))</f>
        <v>22199.166666666668</v>
      </c>
      <c r="F39" s="118">
        <v>665975</v>
      </c>
      <c r="G39" s="119">
        <f t="shared" si="0"/>
        <v>7.4103570780187141E-3</v>
      </c>
      <c r="H39" s="118">
        <f>distinfo!N39</f>
        <v>89870837.935121447</v>
      </c>
      <c r="I39" s="120">
        <v>0.09</v>
      </c>
      <c r="J39" s="121">
        <f t="shared" si="1"/>
        <v>7422400.4141609296</v>
      </c>
      <c r="K39" s="122">
        <f t="shared" si="2"/>
        <v>334.35491185829477</v>
      </c>
      <c r="L39" s="123">
        <f t="shared" si="3"/>
        <v>0</v>
      </c>
      <c r="M39" s="122">
        <f t="shared" si="4"/>
        <v>0</v>
      </c>
      <c r="N39" s="123">
        <f t="shared" si="5"/>
        <v>0</v>
      </c>
      <c r="O39" s="124">
        <f t="shared" si="6"/>
        <v>0</v>
      </c>
    </row>
    <row r="40" spans="1:15" s="31" customFormat="1" ht="15" x14ac:dyDescent="0.25">
      <c r="A40" s="125">
        <v>31</v>
      </c>
      <c r="B40" s="126" t="s">
        <v>57</v>
      </c>
      <c r="C40" s="115">
        <v>1</v>
      </c>
      <c r="D40" s="117">
        <v>68</v>
      </c>
      <c r="E40" s="118">
        <f>IF(AND(C40=1,D40=0),distinfo!K40+distinfo!L40,IFERROR(F40/D40,0))</f>
        <v>18709.191176470587</v>
      </c>
      <c r="F40" s="118">
        <v>1272225</v>
      </c>
      <c r="G40" s="119">
        <f t="shared" si="0"/>
        <v>1.2994220308386383E-2</v>
      </c>
      <c r="H40" s="118">
        <f>distinfo!N40</f>
        <v>97906990.170000002</v>
      </c>
      <c r="I40" s="120">
        <v>0.09</v>
      </c>
      <c r="J40" s="121">
        <f t="shared" si="1"/>
        <v>7539404.1152999997</v>
      </c>
      <c r="K40" s="122">
        <f t="shared" si="2"/>
        <v>402.97862393869008</v>
      </c>
      <c r="L40" s="123">
        <f t="shared" si="3"/>
        <v>0</v>
      </c>
      <c r="M40" s="122">
        <f t="shared" si="4"/>
        <v>0</v>
      </c>
      <c r="N40" s="123">
        <f t="shared" si="5"/>
        <v>0</v>
      </c>
      <c r="O40" s="124">
        <f t="shared" si="6"/>
        <v>0</v>
      </c>
    </row>
    <row r="41" spans="1:15" s="31" customFormat="1" ht="15" x14ac:dyDescent="0.25">
      <c r="A41" s="125">
        <v>32</v>
      </c>
      <c r="B41" s="126" t="s">
        <v>58</v>
      </c>
      <c r="C41" s="115">
        <v>0</v>
      </c>
      <c r="D41" s="117">
        <v>0</v>
      </c>
      <c r="E41" s="118">
        <f>IF(AND(C41=1,D41=0),distinfo!K41+distinfo!L41,IFERROR(F41/D41,0))</f>
        <v>0</v>
      </c>
      <c r="F41" s="118">
        <v>0</v>
      </c>
      <c r="G41" s="119" t="str">
        <f t="shared" si="0"/>
        <v/>
      </c>
      <c r="H41" s="118">
        <f>distinfo!N41</f>
        <v>402554</v>
      </c>
      <c r="I41" s="120">
        <v>0</v>
      </c>
      <c r="J41" s="121">
        <f t="shared" si="1"/>
        <v>0</v>
      </c>
      <c r="K41" s="122">
        <f t="shared" si="2"/>
        <v>0</v>
      </c>
      <c r="L41" s="123">
        <f t="shared" si="3"/>
        <v>0</v>
      </c>
      <c r="M41" s="122">
        <f t="shared" si="4"/>
        <v>0</v>
      </c>
      <c r="N41" s="123">
        <f t="shared" si="5"/>
        <v>0</v>
      </c>
      <c r="O41" s="124">
        <f t="shared" si="6"/>
        <v>0</v>
      </c>
    </row>
    <row r="42" spans="1:15" s="31" customFormat="1" ht="15" x14ac:dyDescent="0.25">
      <c r="A42" s="125">
        <v>33</v>
      </c>
      <c r="B42" s="126" t="s">
        <v>59</v>
      </c>
      <c r="C42" s="115">
        <v>0</v>
      </c>
      <c r="D42" s="117">
        <v>0</v>
      </c>
      <c r="E42" s="118">
        <f>IF(AND(C42=1,D42=0),distinfo!K42+distinfo!L42,IFERROR(F42/D42,0))</f>
        <v>0</v>
      </c>
      <c r="F42" s="118">
        <v>0</v>
      </c>
      <c r="G42" s="119" t="str">
        <f t="shared" si="0"/>
        <v/>
      </c>
      <c r="H42" s="118">
        <f>distinfo!N42</f>
        <v>312467</v>
      </c>
      <c r="I42" s="120">
        <v>0</v>
      </c>
      <c r="J42" s="121">
        <f t="shared" si="1"/>
        <v>0</v>
      </c>
      <c r="K42" s="122">
        <f t="shared" si="2"/>
        <v>0</v>
      </c>
      <c r="L42" s="123">
        <f t="shared" si="3"/>
        <v>0</v>
      </c>
      <c r="M42" s="122">
        <f t="shared" si="4"/>
        <v>0</v>
      </c>
      <c r="N42" s="123">
        <f t="shared" si="5"/>
        <v>0</v>
      </c>
      <c r="O42" s="124">
        <f t="shared" si="6"/>
        <v>0</v>
      </c>
    </row>
    <row r="43" spans="1:15" s="31" customFormat="1" ht="15" x14ac:dyDescent="0.25">
      <c r="A43" s="125">
        <v>34</v>
      </c>
      <c r="B43" s="126" t="s">
        <v>60</v>
      </c>
      <c r="C43" s="115">
        <v>0</v>
      </c>
      <c r="D43" s="117">
        <v>0</v>
      </c>
      <c r="E43" s="118">
        <f>IF(AND(C43=1,D43=0),distinfo!K43+distinfo!L43,IFERROR(F43/D43,0))</f>
        <v>0</v>
      </c>
      <c r="F43" s="118">
        <v>0</v>
      </c>
      <c r="G43" s="119" t="str">
        <f t="shared" si="0"/>
        <v/>
      </c>
      <c r="H43" s="118">
        <f>distinfo!N43</f>
        <v>17899</v>
      </c>
      <c r="I43" s="120">
        <v>0</v>
      </c>
      <c r="J43" s="121">
        <f t="shared" si="1"/>
        <v>0</v>
      </c>
      <c r="K43" s="122">
        <f t="shared" si="2"/>
        <v>0</v>
      </c>
      <c r="L43" s="123">
        <f t="shared" si="3"/>
        <v>0</v>
      </c>
      <c r="M43" s="122">
        <f t="shared" si="4"/>
        <v>0</v>
      </c>
      <c r="N43" s="123">
        <f t="shared" si="5"/>
        <v>0</v>
      </c>
      <c r="O43" s="124">
        <f t="shared" si="6"/>
        <v>0</v>
      </c>
    </row>
    <row r="44" spans="1:15" s="31" customFormat="1" ht="15" x14ac:dyDescent="0.25">
      <c r="A44" s="125">
        <v>35</v>
      </c>
      <c r="B44" s="126" t="s">
        <v>61</v>
      </c>
      <c r="C44" s="115">
        <v>1</v>
      </c>
      <c r="D44" s="117">
        <v>10138</v>
      </c>
      <c r="E44" s="118">
        <f>IF(AND(C44=1,D44=0),distinfo!K44+distinfo!L44,IFERROR(F44/D44,0))</f>
        <v>26983.365358058789</v>
      </c>
      <c r="F44" s="118">
        <v>273557358</v>
      </c>
      <c r="G44" s="119">
        <f t="shared" si="0"/>
        <v>0.16288347901121777</v>
      </c>
      <c r="H44" s="118">
        <f>distinfo!N44</f>
        <v>1679466571.199404</v>
      </c>
      <c r="I44" s="120">
        <v>0.18</v>
      </c>
      <c r="J44" s="121">
        <f t="shared" si="1"/>
        <v>0</v>
      </c>
      <c r="K44" s="122">
        <f t="shared" si="2"/>
        <v>0</v>
      </c>
      <c r="L44" s="123">
        <f t="shared" si="3"/>
        <v>0</v>
      </c>
      <c r="M44" s="122">
        <f t="shared" si="4"/>
        <v>0</v>
      </c>
      <c r="N44" s="123">
        <f t="shared" si="5"/>
        <v>28746624.815892696</v>
      </c>
      <c r="O44" s="124">
        <f t="shared" si="6"/>
        <v>1065.3461654777357</v>
      </c>
    </row>
    <row r="45" spans="1:15" s="31" customFormat="1" ht="15" x14ac:dyDescent="0.25">
      <c r="A45" s="125">
        <v>36</v>
      </c>
      <c r="B45" s="126" t="s">
        <v>62</v>
      </c>
      <c r="C45" s="115">
        <v>1</v>
      </c>
      <c r="D45" s="117">
        <v>103</v>
      </c>
      <c r="E45" s="118">
        <f>IF(AND(C45=1,D45=0),distinfo!K45+distinfo!L45,IFERROR(F45/D45,0))</f>
        <v>21969</v>
      </c>
      <c r="F45" s="118">
        <v>2262807</v>
      </c>
      <c r="G45" s="119">
        <f t="shared" si="0"/>
        <v>6.023663572892226E-2</v>
      </c>
      <c r="H45" s="118">
        <f>distinfo!N45</f>
        <v>37565295.149999999</v>
      </c>
      <c r="I45" s="120">
        <v>0.09</v>
      </c>
      <c r="J45" s="121">
        <f t="shared" si="1"/>
        <v>1118069.5634999997</v>
      </c>
      <c r="K45" s="122">
        <f t="shared" si="2"/>
        <v>50.893056739041363</v>
      </c>
      <c r="L45" s="123">
        <f t="shared" si="3"/>
        <v>0</v>
      </c>
      <c r="M45" s="122">
        <f t="shared" si="4"/>
        <v>0</v>
      </c>
      <c r="N45" s="123">
        <f t="shared" si="5"/>
        <v>0</v>
      </c>
      <c r="O45" s="124">
        <f t="shared" si="6"/>
        <v>0</v>
      </c>
    </row>
    <row r="46" spans="1:15" s="31" customFormat="1" ht="15" x14ac:dyDescent="0.25">
      <c r="A46" s="125">
        <v>37</v>
      </c>
      <c r="B46" s="126" t="s">
        <v>63</v>
      </c>
      <c r="C46" s="115">
        <v>0</v>
      </c>
      <c r="D46" s="117">
        <v>0</v>
      </c>
      <c r="E46" s="118">
        <f>IF(AND(C46=1,D46=0),distinfo!K46+distinfo!L46,IFERROR(F46/D46,0))</f>
        <v>0</v>
      </c>
      <c r="F46" s="118">
        <v>0</v>
      </c>
      <c r="G46" s="119" t="str">
        <f t="shared" si="0"/>
        <v/>
      </c>
      <c r="H46" s="118">
        <f>distinfo!N46</f>
        <v>202591</v>
      </c>
      <c r="I46" s="120">
        <v>0</v>
      </c>
      <c r="J46" s="121">
        <f t="shared" si="1"/>
        <v>0</v>
      </c>
      <c r="K46" s="122">
        <f t="shared" si="2"/>
        <v>0</v>
      </c>
      <c r="L46" s="123">
        <f t="shared" si="3"/>
        <v>0</v>
      </c>
      <c r="M46" s="122">
        <f t="shared" si="4"/>
        <v>0</v>
      </c>
      <c r="N46" s="123">
        <f t="shared" si="5"/>
        <v>0</v>
      </c>
      <c r="O46" s="124">
        <f t="shared" si="6"/>
        <v>0</v>
      </c>
    </row>
    <row r="47" spans="1:15" s="31" customFormat="1" ht="15" x14ac:dyDescent="0.25">
      <c r="A47" s="125">
        <v>38</v>
      </c>
      <c r="B47" s="126" t="s">
        <v>64</v>
      </c>
      <c r="C47" s="115">
        <v>1</v>
      </c>
      <c r="D47" s="117">
        <v>3</v>
      </c>
      <c r="E47" s="118">
        <f>IF(AND(C47=1,D47=0),distinfo!K47+distinfo!L47,IFERROR(F47/D47,0))</f>
        <v>20315</v>
      </c>
      <c r="F47" s="118">
        <v>60945</v>
      </c>
      <c r="G47" s="119">
        <f t="shared" si="0"/>
        <v>3.5295498766974155E-3</v>
      </c>
      <c r="H47" s="118">
        <f>distinfo!N47</f>
        <v>17267074.309494097</v>
      </c>
      <c r="I47" s="120">
        <v>0.09</v>
      </c>
      <c r="J47" s="121">
        <f t="shared" si="1"/>
        <v>1493091.6878544686</v>
      </c>
      <c r="K47" s="122">
        <f t="shared" si="2"/>
        <v>73.49700653972279</v>
      </c>
      <c r="L47" s="123">
        <f t="shared" si="3"/>
        <v>0</v>
      </c>
      <c r="M47" s="122">
        <f t="shared" si="4"/>
        <v>0</v>
      </c>
      <c r="N47" s="123">
        <f t="shared" si="5"/>
        <v>0</v>
      </c>
      <c r="O47" s="124">
        <f t="shared" si="6"/>
        <v>0</v>
      </c>
    </row>
    <row r="48" spans="1:15" s="31" customFormat="1" ht="15" x14ac:dyDescent="0.25">
      <c r="A48" s="125">
        <v>39</v>
      </c>
      <c r="B48" s="126" t="s">
        <v>65</v>
      </c>
      <c r="C48" s="115">
        <v>0</v>
      </c>
      <c r="D48" s="117">
        <v>0</v>
      </c>
      <c r="E48" s="118">
        <f>IF(AND(C48=1,D48=0),distinfo!K48+distinfo!L48,IFERROR(F48/D48,0))</f>
        <v>0</v>
      </c>
      <c r="F48" s="118">
        <v>0</v>
      </c>
      <c r="G48" s="119" t="str">
        <f t="shared" si="0"/>
        <v/>
      </c>
      <c r="H48" s="118">
        <f>distinfo!N48</f>
        <v>340677</v>
      </c>
      <c r="I48" s="120">
        <v>0</v>
      </c>
      <c r="J48" s="121">
        <f t="shared" si="1"/>
        <v>0</v>
      </c>
      <c r="K48" s="122">
        <f t="shared" si="2"/>
        <v>0</v>
      </c>
      <c r="L48" s="123">
        <f t="shared" si="3"/>
        <v>0</v>
      </c>
      <c r="M48" s="122">
        <f t="shared" si="4"/>
        <v>0</v>
      </c>
      <c r="N48" s="123">
        <f t="shared" si="5"/>
        <v>0</v>
      </c>
      <c r="O48" s="124">
        <f t="shared" si="6"/>
        <v>0</v>
      </c>
    </row>
    <row r="49" spans="1:15" s="31" customFormat="1" ht="15" x14ac:dyDescent="0.25">
      <c r="A49" s="125">
        <v>40</v>
      </c>
      <c r="B49" s="126" t="s">
        <v>66</v>
      </c>
      <c r="C49" s="115">
        <v>1</v>
      </c>
      <c r="D49" s="117">
        <v>41</v>
      </c>
      <c r="E49" s="118">
        <f>IF(AND(C49=1,D49=0),distinfo!K49+distinfo!L49,IFERROR(F49/D49,0))</f>
        <v>21277.048780487807</v>
      </c>
      <c r="F49" s="118">
        <v>872359</v>
      </c>
      <c r="G49" s="119">
        <f t="shared" si="0"/>
        <v>8.458154793437497E-3</v>
      </c>
      <c r="H49" s="118">
        <f>distinfo!N49</f>
        <v>103138216.46736057</v>
      </c>
      <c r="I49" s="120">
        <v>0.09</v>
      </c>
      <c r="J49" s="121">
        <f t="shared" si="1"/>
        <v>8410080.4820624515</v>
      </c>
      <c r="K49" s="122">
        <f t="shared" si="2"/>
        <v>395.26536639681655</v>
      </c>
      <c r="L49" s="123">
        <f t="shared" si="3"/>
        <v>0</v>
      </c>
      <c r="M49" s="122">
        <f t="shared" si="4"/>
        <v>0</v>
      </c>
      <c r="N49" s="123">
        <f t="shared" si="5"/>
        <v>0</v>
      </c>
      <c r="O49" s="124">
        <f t="shared" si="6"/>
        <v>0</v>
      </c>
    </row>
    <row r="50" spans="1:15" s="31" customFormat="1" ht="15" x14ac:dyDescent="0.25">
      <c r="A50" s="125">
        <v>41</v>
      </c>
      <c r="B50" s="126" t="s">
        <v>67</v>
      </c>
      <c r="C50" s="115">
        <v>1</v>
      </c>
      <c r="D50" s="117">
        <v>0</v>
      </c>
      <c r="E50" s="118">
        <f>IF(AND(C50=1,D50=0),distinfo!K50+distinfo!L50,IFERROR(F50/D50,0))</f>
        <v>27752.312840095467</v>
      </c>
      <c r="F50" s="118">
        <v>0</v>
      </c>
      <c r="G50" s="119" t="str">
        <f t="shared" si="0"/>
        <v/>
      </c>
      <c r="H50" s="118">
        <f>distinfo!N50</f>
        <v>12260880.199999999</v>
      </c>
      <c r="I50" s="120">
        <v>0.09</v>
      </c>
      <c r="J50" s="121">
        <f t="shared" si="1"/>
        <v>1103479.2179999999</v>
      </c>
      <c r="K50" s="122">
        <f t="shared" si="2"/>
        <v>39.761702902315797</v>
      </c>
      <c r="L50" s="123">
        <f t="shared" si="3"/>
        <v>0</v>
      </c>
      <c r="M50" s="122">
        <f t="shared" si="4"/>
        <v>0</v>
      </c>
      <c r="N50" s="123">
        <f t="shared" si="5"/>
        <v>0</v>
      </c>
      <c r="O50" s="124">
        <f t="shared" si="6"/>
        <v>0</v>
      </c>
    </row>
    <row r="51" spans="1:15" s="31" customFormat="1" ht="15" x14ac:dyDescent="0.25">
      <c r="A51" s="125">
        <v>42</v>
      </c>
      <c r="B51" s="126" t="s">
        <v>68</v>
      </c>
      <c r="C51" s="115">
        <v>0</v>
      </c>
      <c r="D51" s="117">
        <v>0</v>
      </c>
      <c r="E51" s="118">
        <f>IF(AND(C51=1,D51=0),distinfo!K51+distinfo!L51,IFERROR(F51/D51,0))</f>
        <v>0</v>
      </c>
      <c r="F51" s="118">
        <v>0</v>
      </c>
      <c r="G51" s="119" t="str">
        <f t="shared" si="0"/>
        <v/>
      </c>
      <c r="H51" s="118">
        <f>distinfo!N51</f>
        <v>2801192</v>
      </c>
      <c r="I51" s="120">
        <v>0</v>
      </c>
      <c r="J51" s="121">
        <f t="shared" si="1"/>
        <v>0</v>
      </c>
      <c r="K51" s="122">
        <f t="shared" si="2"/>
        <v>0</v>
      </c>
      <c r="L51" s="123">
        <f t="shared" si="3"/>
        <v>0</v>
      </c>
      <c r="M51" s="122">
        <f t="shared" si="4"/>
        <v>0</v>
      </c>
      <c r="N51" s="123">
        <f t="shared" si="5"/>
        <v>0</v>
      </c>
      <c r="O51" s="124">
        <f t="shared" si="6"/>
        <v>0</v>
      </c>
    </row>
    <row r="52" spans="1:15" s="31" customFormat="1" ht="15" x14ac:dyDescent="0.25">
      <c r="A52" s="125">
        <v>43</v>
      </c>
      <c r="B52" s="126" t="s">
        <v>69</v>
      </c>
      <c r="C52" s="115">
        <v>1</v>
      </c>
      <c r="D52" s="117">
        <v>7</v>
      </c>
      <c r="E52" s="118">
        <f>IF(AND(C52=1,D52=0),distinfo!K52+distinfo!L52,IFERROR(F52/D52,0))</f>
        <v>17783</v>
      </c>
      <c r="F52" s="118">
        <v>124481</v>
      </c>
      <c r="G52" s="119">
        <f t="shared" si="0"/>
        <v>2.4229806559983361E-2</v>
      </c>
      <c r="H52" s="118">
        <f>distinfo!N52</f>
        <v>5137515.2208431615</v>
      </c>
      <c r="I52" s="120">
        <v>0.09</v>
      </c>
      <c r="J52" s="121">
        <f t="shared" si="1"/>
        <v>337895.3698758845</v>
      </c>
      <c r="K52" s="122">
        <f t="shared" si="2"/>
        <v>19.001033002074145</v>
      </c>
      <c r="L52" s="123">
        <f t="shared" si="3"/>
        <v>0</v>
      </c>
      <c r="M52" s="122">
        <f t="shared" si="4"/>
        <v>0</v>
      </c>
      <c r="N52" s="123">
        <f t="shared" si="5"/>
        <v>0</v>
      </c>
      <c r="O52" s="124">
        <f t="shared" si="6"/>
        <v>0</v>
      </c>
    </row>
    <row r="53" spans="1:15" s="31" customFormat="1" ht="15" x14ac:dyDescent="0.25">
      <c r="A53" s="125">
        <v>44</v>
      </c>
      <c r="B53" s="126" t="s">
        <v>70</v>
      </c>
      <c r="C53" s="115">
        <v>1</v>
      </c>
      <c r="D53" s="117">
        <v>1764</v>
      </c>
      <c r="E53" s="118">
        <f>IF(AND(C53=1,D53=0),distinfo!K53+distinfo!L53,IFERROR(F53/D53,0))</f>
        <v>18518.636118600876</v>
      </c>
      <c r="F53" s="118">
        <v>32666874.113211948</v>
      </c>
      <c r="G53" s="119">
        <f>IF(D53&gt;0,IFERROR(F53/H53,""),"")</f>
        <v>9.4763268850805785E-2</v>
      </c>
      <c r="H53" s="118">
        <f>distinfo!N53</f>
        <v>344720845</v>
      </c>
      <c r="I53" s="120">
        <v>0.09</v>
      </c>
      <c r="J53" s="121">
        <f t="shared" si="1"/>
        <v>-1641998.0632119514</v>
      </c>
      <c r="K53" s="122">
        <f t="shared" si="2"/>
        <v>0</v>
      </c>
      <c r="L53" s="123">
        <f t="shared" si="3"/>
        <v>0</v>
      </c>
      <c r="M53" s="122">
        <f t="shared" si="4"/>
        <v>0</v>
      </c>
      <c r="N53" s="123">
        <f t="shared" si="5"/>
        <v>0</v>
      </c>
      <c r="O53" s="124">
        <f t="shared" si="6"/>
        <v>0</v>
      </c>
    </row>
    <row r="54" spans="1:15" s="31" customFormat="1" ht="15" x14ac:dyDescent="0.25">
      <c r="A54" s="125">
        <v>45</v>
      </c>
      <c r="B54" s="126" t="s">
        <v>71</v>
      </c>
      <c r="C54" s="115">
        <v>1</v>
      </c>
      <c r="D54" s="117">
        <v>2</v>
      </c>
      <c r="E54" s="118">
        <f>IF(AND(C54=1,D54=0),distinfo!K54+distinfo!L54,IFERROR(F54/D54,0))</f>
        <v>15108</v>
      </c>
      <c r="F54" s="118">
        <v>30216</v>
      </c>
      <c r="G54" s="119">
        <f t="shared" si="0"/>
        <v>6.7322200777715788E-3</v>
      </c>
      <c r="H54" s="118">
        <f>distinfo!N54</f>
        <v>4488266.82</v>
      </c>
      <c r="I54" s="120">
        <v>0.09</v>
      </c>
      <c r="J54" s="121">
        <f t="shared" si="1"/>
        <v>373728.01380000002</v>
      </c>
      <c r="K54" s="122">
        <f t="shared" si="2"/>
        <v>24.737093844320892</v>
      </c>
      <c r="L54" s="123">
        <f t="shared" si="3"/>
        <v>0</v>
      </c>
      <c r="M54" s="122">
        <f t="shared" si="4"/>
        <v>0</v>
      </c>
      <c r="N54" s="123">
        <f t="shared" si="5"/>
        <v>0</v>
      </c>
      <c r="O54" s="124">
        <f t="shared" si="6"/>
        <v>0</v>
      </c>
    </row>
    <row r="55" spans="1:15" s="31" customFormat="1" ht="15" x14ac:dyDescent="0.25">
      <c r="A55" s="125">
        <v>46</v>
      </c>
      <c r="B55" s="126" t="s">
        <v>72</v>
      </c>
      <c r="C55" s="115">
        <v>1</v>
      </c>
      <c r="D55" s="117">
        <v>5</v>
      </c>
      <c r="E55" s="118">
        <f>IF(AND(C55=1,D55=0),distinfo!K55+distinfo!L55,IFERROR(F55/D55,0))</f>
        <v>32110.799999999999</v>
      </c>
      <c r="F55" s="118">
        <v>160554</v>
      </c>
      <c r="G55" s="119">
        <f t="shared" si="0"/>
        <v>8.3219895033130576E-4</v>
      </c>
      <c r="H55" s="118">
        <f>distinfo!N55</f>
        <v>192927424.3089132</v>
      </c>
      <c r="I55" s="120">
        <v>0.09</v>
      </c>
      <c r="J55" s="121">
        <f t="shared" si="1"/>
        <v>17202914.187802188</v>
      </c>
      <c r="K55" s="122">
        <f t="shared" si="2"/>
        <v>535.73608218425545</v>
      </c>
      <c r="L55" s="123">
        <f t="shared" si="3"/>
        <v>0</v>
      </c>
      <c r="M55" s="122">
        <f t="shared" si="4"/>
        <v>0</v>
      </c>
      <c r="N55" s="123">
        <f t="shared" si="5"/>
        <v>0</v>
      </c>
      <c r="O55" s="124">
        <f t="shared" si="6"/>
        <v>0</v>
      </c>
    </row>
    <row r="56" spans="1:15" s="31" customFormat="1" ht="15" x14ac:dyDescent="0.25">
      <c r="A56" s="125">
        <v>47</v>
      </c>
      <c r="B56" s="126" t="s">
        <v>73</v>
      </c>
      <c r="C56" s="115">
        <v>0</v>
      </c>
      <c r="D56" s="117">
        <v>0</v>
      </c>
      <c r="E56" s="118">
        <f>IF(AND(C56=1,D56=0),distinfo!K56+distinfo!L56,IFERROR(F56/D56,0))</f>
        <v>0</v>
      </c>
      <c r="F56" s="118">
        <v>0</v>
      </c>
      <c r="G56" s="119" t="str">
        <f t="shared" si="0"/>
        <v/>
      </c>
      <c r="H56" s="118">
        <f>distinfo!N56</f>
        <v>40806</v>
      </c>
      <c r="I56" s="120">
        <v>0</v>
      </c>
      <c r="J56" s="121">
        <f t="shared" si="1"/>
        <v>0</v>
      </c>
      <c r="K56" s="122">
        <f t="shared" si="2"/>
        <v>0</v>
      </c>
      <c r="L56" s="123">
        <f t="shared" si="3"/>
        <v>0</v>
      </c>
      <c r="M56" s="122">
        <f t="shared" si="4"/>
        <v>0</v>
      </c>
      <c r="N56" s="123">
        <f t="shared" si="5"/>
        <v>0</v>
      </c>
      <c r="O56" s="124">
        <f t="shared" si="6"/>
        <v>0</v>
      </c>
    </row>
    <row r="57" spans="1:15" s="31" customFormat="1" ht="15" x14ac:dyDescent="0.25">
      <c r="A57" s="125">
        <v>48</v>
      </c>
      <c r="B57" s="126" t="s">
        <v>74</v>
      </c>
      <c r="C57" s="115">
        <v>1</v>
      </c>
      <c r="D57" s="117">
        <v>5</v>
      </c>
      <c r="E57" s="118">
        <f>IF(AND(C57=1,D57=0),distinfo!K57+distinfo!L57,IFERROR(F57/D57,0))</f>
        <v>28019.200000000001</v>
      </c>
      <c r="F57" s="118">
        <v>140096</v>
      </c>
      <c r="G57" s="119">
        <f t="shared" si="0"/>
        <v>1.4379965164299316E-3</v>
      </c>
      <c r="H57" s="118">
        <f>distinfo!N57</f>
        <v>97424436.289881915</v>
      </c>
      <c r="I57" s="120">
        <v>0.09</v>
      </c>
      <c r="J57" s="121">
        <f t="shared" si="1"/>
        <v>8628103.2660893723</v>
      </c>
      <c r="K57" s="122">
        <f t="shared" si="2"/>
        <v>307.93538952180546</v>
      </c>
      <c r="L57" s="123">
        <f t="shared" si="3"/>
        <v>0</v>
      </c>
      <c r="M57" s="122">
        <f t="shared" si="4"/>
        <v>0</v>
      </c>
      <c r="N57" s="123">
        <f t="shared" si="5"/>
        <v>0</v>
      </c>
      <c r="O57" s="124">
        <f t="shared" si="6"/>
        <v>0</v>
      </c>
    </row>
    <row r="58" spans="1:15" s="31" customFormat="1" ht="15" x14ac:dyDescent="0.25">
      <c r="A58" s="125">
        <v>49</v>
      </c>
      <c r="B58" s="126" t="s">
        <v>75</v>
      </c>
      <c r="C58" s="115">
        <v>1</v>
      </c>
      <c r="D58" s="117">
        <v>462</v>
      </c>
      <c r="E58" s="118">
        <f>IF(AND(C58=1,D58=0),distinfo!K58+distinfo!L58,IFERROR(F58/D58,0))</f>
        <v>41969.227272727272</v>
      </c>
      <c r="F58" s="118">
        <v>19389783</v>
      </c>
      <c r="G58" s="119">
        <f t="shared" si="0"/>
        <v>6.4828275284555426E-2</v>
      </c>
      <c r="H58" s="118">
        <f>distinfo!N58</f>
        <v>299094537.29705173</v>
      </c>
      <c r="I58" s="120">
        <v>0.09</v>
      </c>
      <c r="J58" s="121">
        <f t="shared" si="1"/>
        <v>7528725.3567346558</v>
      </c>
      <c r="K58" s="122">
        <f t="shared" si="2"/>
        <v>179.38679947121693</v>
      </c>
      <c r="L58" s="123">
        <f t="shared" si="3"/>
        <v>0</v>
      </c>
      <c r="M58" s="122">
        <f t="shared" si="4"/>
        <v>0</v>
      </c>
      <c r="N58" s="123">
        <f t="shared" si="5"/>
        <v>0</v>
      </c>
      <c r="O58" s="124">
        <f t="shared" si="6"/>
        <v>0</v>
      </c>
    </row>
    <row r="59" spans="1:15" s="31" customFormat="1" ht="15" x14ac:dyDescent="0.25">
      <c r="A59" s="125">
        <v>50</v>
      </c>
      <c r="B59" s="126" t="s">
        <v>76</v>
      </c>
      <c r="C59" s="115">
        <v>1</v>
      </c>
      <c r="D59" s="117">
        <v>15</v>
      </c>
      <c r="E59" s="118">
        <f>IF(AND(C59=1,D59=0),distinfo!K59+distinfo!L59,IFERROR(F59/D59,0))</f>
        <v>22852.666666666668</v>
      </c>
      <c r="F59" s="118">
        <v>342790</v>
      </c>
      <c r="G59" s="119">
        <f t="shared" si="0"/>
        <v>4.9459769281761006E-3</v>
      </c>
      <c r="H59" s="118">
        <f>distinfo!N59</f>
        <v>69306833.610000014</v>
      </c>
      <c r="I59" s="120">
        <v>0.09</v>
      </c>
      <c r="J59" s="121">
        <f t="shared" si="1"/>
        <v>5894825.0249000015</v>
      </c>
      <c r="K59" s="122">
        <f t="shared" si="2"/>
        <v>257.94910987339193</v>
      </c>
      <c r="L59" s="123">
        <f t="shared" si="3"/>
        <v>0</v>
      </c>
      <c r="M59" s="122">
        <f t="shared" si="4"/>
        <v>0</v>
      </c>
      <c r="N59" s="123">
        <f t="shared" si="5"/>
        <v>0</v>
      </c>
      <c r="O59" s="124">
        <f t="shared" si="6"/>
        <v>0</v>
      </c>
    </row>
    <row r="60" spans="1:15" s="31" customFormat="1" ht="15" x14ac:dyDescent="0.25">
      <c r="A60" s="125">
        <v>51</v>
      </c>
      <c r="B60" s="126" t="s">
        <v>77</v>
      </c>
      <c r="C60" s="115">
        <v>1</v>
      </c>
      <c r="D60" s="117">
        <v>0</v>
      </c>
      <c r="E60" s="118">
        <f>IF(AND(C60=1,D60=0),distinfo!K60+distinfo!L60,IFERROR(F60/D60,0))</f>
        <v>25307.40993064236</v>
      </c>
      <c r="F60" s="118">
        <v>0</v>
      </c>
      <c r="G60" s="119" t="str">
        <f t="shared" si="0"/>
        <v/>
      </c>
      <c r="H60" s="118">
        <f>distinfo!N60</f>
        <v>14582934</v>
      </c>
      <c r="I60" s="120">
        <v>0.09</v>
      </c>
      <c r="J60" s="121">
        <f t="shared" si="1"/>
        <v>1312464.06</v>
      </c>
      <c r="K60" s="122">
        <f t="shared" si="2"/>
        <v>51.860860656896421</v>
      </c>
      <c r="L60" s="123">
        <f t="shared" si="3"/>
        <v>0</v>
      </c>
      <c r="M60" s="122">
        <f t="shared" si="4"/>
        <v>0</v>
      </c>
      <c r="N60" s="123">
        <f t="shared" si="5"/>
        <v>0</v>
      </c>
      <c r="O60" s="124">
        <f t="shared" si="6"/>
        <v>0</v>
      </c>
    </row>
    <row r="61" spans="1:15" s="31" customFormat="1" ht="15" x14ac:dyDescent="0.25">
      <c r="A61" s="125">
        <v>52</v>
      </c>
      <c r="B61" s="126" t="s">
        <v>78</v>
      </c>
      <c r="C61" s="115">
        <v>1</v>
      </c>
      <c r="D61" s="117">
        <v>77</v>
      </c>
      <c r="E61" s="118">
        <f>IF(AND(C61=1,D61=0),distinfo!K61+distinfo!L61,IFERROR(F61/D61,0))</f>
        <v>22394</v>
      </c>
      <c r="F61" s="118">
        <v>1724338</v>
      </c>
      <c r="G61" s="119">
        <f t="shared" si="0"/>
        <v>5.036458719979571E-2</v>
      </c>
      <c r="H61" s="118">
        <f>distinfo!N61</f>
        <v>34237111.745988742</v>
      </c>
      <c r="I61" s="120">
        <v>0.09</v>
      </c>
      <c r="J61" s="121">
        <f t="shared" si="1"/>
        <v>1357002.0571389864</v>
      </c>
      <c r="K61" s="122">
        <f t="shared" si="2"/>
        <v>60.596680233052894</v>
      </c>
      <c r="L61" s="123">
        <f t="shared" si="3"/>
        <v>0</v>
      </c>
      <c r="M61" s="122">
        <f t="shared" si="4"/>
        <v>0</v>
      </c>
      <c r="N61" s="123">
        <f t="shared" si="5"/>
        <v>0</v>
      </c>
      <c r="O61" s="124">
        <f t="shared" si="6"/>
        <v>0</v>
      </c>
    </row>
    <row r="62" spans="1:15" s="31" customFormat="1" ht="15" x14ac:dyDescent="0.25">
      <c r="A62" s="125">
        <v>53</v>
      </c>
      <c r="B62" s="126" t="s">
        <v>79</v>
      </c>
      <c r="C62" s="115">
        <v>0</v>
      </c>
      <c r="D62" s="117">
        <v>0</v>
      </c>
      <c r="E62" s="118">
        <f>IF(AND(C62=1,D62=0),distinfo!K62+distinfo!L62,IFERROR(F62/D62,0))</f>
        <v>0</v>
      </c>
      <c r="F62" s="118">
        <v>0</v>
      </c>
      <c r="G62" s="119" t="str">
        <f t="shared" si="0"/>
        <v/>
      </c>
      <c r="H62" s="118">
        <f>distinfo!N62</f>
        <v>240366</v>
      </c>
      <c r="I62" s="120">
        <v>0</v>
      </c>
      <c r="J62" s="121">
        <f t="shared" si="1"/>
        <v>0</v>
      </c>
      <c r="K62" s="122">
        <f t="shared" si="2"/>
        <v>0</v>
      </c>
      <c r="L62" s="123">
        <f t="shared" si="3"/>
        <v>0</v>
      </c>
      <c r="M62" s="122">
        <f t="shared" si="4"/>
        <v>0</v>
      </c>
      <c r="N62" s="123">
        <f t="shared" si="5"/>
        <v>0</v>
      </c>
      <c r="O62" s="124">
        <f t="shared" si="6"/>
        <v>0</v>
      </c>
    </row>
    <row r="63" spans="1:15" s="31" customFormat="1" ht="15" x14ac:dyDescent="0.25">
      <c r="A63" s="125">
        <v>54</v>
      </c>
      <c r="B63" s="126" t="s">
        <v>80</v>
      </c>
      <c r="C63" s="115">
        <v>0</v>
      </c>
      <c r="D63" s="117">
        <v>0</v>
      </c>
      <c r="E63" s="118">
        <f>IF(AND(C63=1,D63=0),distinfo!K63+distinfo!L63,IFERROR(F63/D63,0))</f>
        <v>0</v>
      </c>
      <c r="F63" s="118">
        <v>0</v>
      </c>
      <c r="G63" s="119" t="str">
        <f t="shared" si="0"/>
        <v/>
      </c>
      <c r="H63" s="118">
        <f>distinfo!N63</f>
        <v>0</v>
      </c>
      <c r="I63" s="120">
        <v>0</v>
      </c>
      <c r="J63" s="121">
        <f t="shared" si="1"/>
        <v>0</v>
      </c>
      <c r="K63" s="122">
        <f t="shared" si="2"/>
        <v>0</v>
      </c>
      <c r="L63" s="123">
        <f t="shared" si="3"/>
        <v>0</v>
      </c>
      <c r="M63" s="122">
        <f t="shared" si="4"/>
        <v>0</v>
      </c>
      <c r="N63" s="123">
        <f t="shared" si="5"/>
        <v>0</v>
      </c>
      <c r="O63" s="124">
        <f t="shared" si="6"/>
        <v>0</v>
      </c>
    </row>
    <row r="64" spans="1:15" s="31" customFormat="1" ht="15" x14ac:dyDescent="0.25">
      <c r="A64" s="125">
        <v>55</v>
      </c>
      <c r="B64" s="126" t="s">
        <v>81</v>
      </c>
      <c r="C64" s="115">
        <v>0</v>
      </c>
      <c r="D64" s="117">
        <v>0</v>
      </c>
      <c r="E64" s="118">
        <f>IF(AND(C64=1,D64=0),distinfo!K64+distinfo!L64,IFERROR(F64/D64,0))</f>
        <v>0</v>
      </c>
      <c r="F64" s="118">
        <v>0</v>
      </c>
      <c r="G64" s="119" t="str">
        <f t="shared" si="0"/>
        <v/>
      </c>
      <c r="H64" s="118">
        <f>distinfo!N64</f>
        <v>0</v>
      </c>
      <c r="I64" s="120">
        <v>0</v>
      </c>
      <c r="J64" s="121">
        <f t="shared" si="1"/>
        <v>0</v>
      </c>
      <c r="K64" s="122">
        <f t="shared" si="2"/>
        <v>0</v>
      </c>
      <c r="L64" s="123">
        <f t="shared" si="3"/>
        <v>0</v>
      </c>
      <c r="M64" s="122">
        <f t="shared" si="4"/>
        <v>0</v>
      </c>
      <c r="N64" s="123">
        <f t="shared" si="5"/>
        <v>0</v>
      </c>
      <c r="O64" s="124">
        <f t="shared" si="6"/>
        <v>0</v>
      </c>
    </row>
    <row r="65" spans="1:15" s="31" customFormat="1" ht="15" x14ac:dyDescent="0.25">
      <c r="A65" s="125">
        <v>56</v>
      </c>
      <c r="B65" s="126" t="s">
        <v>82</v>
      </c>
      <c r="C65" s="115">
        <v>1</v>
      </c>
      <c r="D65" s="117">
        <v>76</v>
      </c>
      <c r="E65" s="118">
        <f>IF(AND(C65=1,D65=0),distinfo!K65+distinfo!L65,IFERROR(F65/D65,0))</f>
        <v>16987.986842105263</v>
      </c>
      <c r="F65" s="118">
        <v>1291087</v>
      </c>
      <c r="G65" s="119">
        <f t="shared" si="0"/>
        <v>1.4007931067723828E-2</v>
      </c>
      <c r="H65" s="118">
        <f>distinfo!N65</f>
        <v>92168286.219999999</v>
      </c>
      <c r="I65" s="120">
        <v>0.09</v>
      </c>
      <c r="J65" s="121">
        <f t="shared" si="1"/>
        <v>7004058.7597999992</v>
      </c>
      <c r="K65" s="122">
        <f t="shared" si="2"/>
        <v>412.29480720106386</v>
      </c>
      <c r="L65" s="123">
        <f t="shared" si="3"/>
        <v>0</v>
      </c>
      <c r="M65" s="122">
        <f t="shared" si="4"/>
        <v>0</v>
      </c>
      <c r="N65" s="123">
        <f t="shared" si="5"/>
        <v>0</v>
      </c>
      <c r="O65" s="124">
        <f t="shared" si="6"/>
        <v>0</v>
      </c>
    </row>
    <row r="66" spans="1:15" s="31" customFormat="1" ht="15" x14ac:dyDescent="0.25">
      <c r="A66" s="125">
        <v>57</v>
      </c>
      <c r="B66" s="126" t="s">
        <v>83</v>
      </c>
      <c r="C66" s="115">
        <v>1</v>
      </c>
      <c r="D66" s="117">
        <v>939</v>
      </c>
      <c r="E66" s="118">
        <f>IF(AND(C66=1,D66=0),distinfo!K66+distinfo!L66,IFERROR(F66/D66,0))</f>
        <v>21816.520766773163</v>
      </c>
      <c r="F66" s="118">
        <v>20485713</v>
      </c>
      <c r="G66" s="119">
        <f t="shared" si="0"/>
        <v>0.1244432740237135</v>
      </c>
      <c r="H66" s="118">
        <f>distinfo!N66</f>
        <v>164618884.87517864</v>
      </c>
      <c r="I66" s="120">
        <v>0.18</v>
      </c>
      <c r="J66" s="121">
        <f t="shared" si="1"/>
        <v>0</v>
      </c>
      <c r="K66" s="122">
        <f t="shared" si="2"/>
        <v>0</v>
      </c>
      <c r="L66" s="123">
        <f t="shared" si="3"/>
        <v>0</v>
      </c>
      <c r="M66" s="122">
        <f t="shared" si="4"/>
        <v>0</v>
      </c>
      <c r="N66" s="123">
        <f t="shared" si="5"/>
        <v>9145686.2775321528</v>
      </c>
      <c r="O66" s="124">
        <f t="shared" si="6"/>
        <v>419.20920275524173</v>
      </c>
    </row>
    <row r="67" spans="1:15" s="31" customFormat="1" ht="15" x14ac:dyDescent="0.25">
      <c r="A67" s="125">
        <v>58</v>
      </c>
      <c r="B67" s="126" t="s">
        <v>84</v>
      </c>
      <c r="C67" s="115">
        <v>0</v>
      </c>
      <c r="D67" s="117">
        <v>0</v>
      </c>
      <c r="E67" s="118">
        <f>IF(AND(C67=1,D67=0),distinfo!K67+distinfo!L67,IFERROR(F67/D67,0))</f>
        <v>0</v>
      </c>
      <c r="F67" s="118">
        <v>0</v>
      </c>
      <c r="G67" s="119" t="str">
        <f t="shared" si="0"/>
        <v/>
      </c>
      <c r="H67" s="118">
        <f>distinfo!N67</f>
        <v>597825</v>
      </c>
      <c r="I67" s="120">
        <v>0</v>
      </c>
      <c r="J67" s="121">
        <f t="shared" si="1"/>
        <v>0</v>
      </c>
      <c r="K67" s="122">
        <f t="shared" si="2"/>
        <v>0</v>
      </c>
      <c r="L67" s="123">
        <f t="shared" si="3"/>
        <v>0</v>
      </c>
      <c r="M67" s="122">
        <f t="shared" si="4"/>
        <v>0</v>
      </c>
      <c r="N67" s="123">
        <f t="shared" si="5"/>
        <v>0</v>
      </c>
      <c r="O67" s="124">
        <f t="shared" si="6"/>
        <v>0</v>
      </c>
    </row>
    <row r="68" spans="1:15" s="31" customFormat="1" ht="15" x14ac:dyDescent="0.25">
      <c r="A68" s="125">
        <v>59</v>
      </c>
      <c r="B68" s="126" t="s">
        <v>85</v>
      </c>
      <c r="C68" s="115">
        <v>0</v>
      </c>
      <c r="D68" s="117">
        <v>0</v>
      </c>
      <c r="E68" s="118">
        <f>IF(AND(C68=1,D68=0),distinfo!K68+distinfo!L68,IFERROR(F68/D68,0))</f>
        <v>0</v>
      </c>
      <c r="F68" s="118">
        <v>0</v>
      </c>
      <c r="G68" s="119" t="str">
        <f t="shared" si="0"/>
        <v/>
      </c>
      <c r="H68" s="118">
        <f>distinfo!N68</f>
        <v>181114</v>
      </c>
      <c r="I68" s="120">
        <v>0</v>
      </c>
      <c r="J68" s="121">
        <f t="shared" si="1"/>
        <v>0</v>
      </c>
      <c r="K68" s="122">
        <f t="shared" si="2"/>
        <v>0</v>
      </c>
      <c r="L68" s="123">
        <f t="shared" si="3"/>
        <v>0</v>
      </c>
      <c r="M68" s="122">
        <f t="shared" si="4"/>
        <v>0</v>
      </c>
      <c r="N68" s="123">
        <f t="shared" si="5"/>
        <v>0</v>
      </c>
      <c r="O68" s="124">
        <f t="shared" si="6"/>
        <v>0</v>
      </c>
    </row>
    <row r="69" spans="1:15" s="31" customFormat="1" ht="15" x14ac:dyDescent="0.25">
      <c r="A69" s="125">
        <v>60</v>
      </c>
      <c r="B69" s="126" t="s">
        <v>86</v>
      </c>
      <c r="C69" s="115">
        <v>0</v>
      </c>
      <c r="D69" s="117">
        <v>0</v>
      </c>
      <c r="E69" s="118">
        <f>IF(AND(C69=1,D69=0),distinfo!K69+distinfo!L69,IFERROR(F69/D69,0))</f>
        <v>0</v>
      </c>
      <c r="F69" s="118">
        <v>0</v>
      </c>
      <c r="G69" s="119" t="str">
        <f t="shared" si="0"/>
        <v/>
      </c>
      <c r="H69" s="118">
        <f>distinfo!N69</f>
        <v>416224</v>
      </c>
      <c r="I69" s="120">
        <v>0</v>
      </c>
      <c r="J69" s="121">
        <f t="shared" si="1"/>
        <v>0</v>
      </c>
      <c r="K69" s="122">
        <f t="shared" si="2"/>
        <v>0</v>
      </c>
      <c r="L69" s="123">
        <f t="shared" si="3"/>
        <v>0</v>
      </c>
      <c r="M69" s="122">
        <f t="shared" si="4"/>
        <v>0</v>
      </c>
      <c r="N69" s="123">
        <f t="shared" si="5"/>
        <v>0</v>
      </c>
      <c r="O69" s="124">
        <f t="shared" si="6"/>
        <v>0</v>
      </c>
    </row>
    <row r="70" spans="1:15" s="31" customFormat="1" ht="15" x14ac:dyDescent="0.25">
      <c r="A70" s="125">
        <v>61</v>
      </c>
      <c r="B70" s="126" t="s">
        <v>87</v>
      </c>
      <c r="C70" s="115">
        <v>1</v>
      </c>
      <c r="D70" s="117">
        <v>372</v>
      </c>
      <c r="E70" s="118">
        <f>IF(AND(C70=1,D70=0),distinfo!K70+distinfo!L70,IFERROR(F70/D70,0))</f>
        <v>19839.096774193549</v>
      </c>
      <c r="F70" s="118">
        <v>7380144</v>
      </c>
      <c r="G70" s="119">
        <f t="shared" si="0"/>
        <v>4.8550865681130879E-2</v>
      </c>
      <c r="H70" s="118">
        <f>distinfo!N70</f>
        <v>152008494.52347183</v>
      </c>
      <c r="I70" s="120">
        <v>0.18</v>
      </c>
      <c r="J70" s="121">
        <f t="shared" si="1"/>
        <v>0</v>
      </c>
      <c r="K70" s="122">
        <f t="shared" si="2"/>
        <v>0</v>
      </c>
      <c r="L70" s="123">
        <f t="shared" si="3"/>
        <v>0</v>
      </c>
      <c r="M70" s="122">
        <f t="shared" si="4"/>
        <v>0</v>
      </c>
      <c r="N70" s="123">
        <f t="shared" si="5"/>
        <v>19981385.014224928</v>
      </c>
      <c r="O70" s="124">
        <f t="shared" si="6"/>
        <v>1007.1721128058847</v>
      </c>
    </row>
    <row r="71" spans="1:15" s="31" customFormat="1" ht="15" x14ac:dyDescent="0.25">
      <c r="A71" s="125">
        <v>62</v>
      </c>
      <c r="B71" s="126" t="s">
        <v>88</v>
      </c>
      <c r="C71" s="115">
        <v>0</v>
      </c>
      <c r="D71" s="117">
        <v>0</v>
      </c>
      <c r="E71" s="118">
        <f>IF(AND(C71=1,D71=0),distinfo!K71+distinfo!L71,IFERROR(F71/D71,0))</f>
        <v>0</v>
      </c>
      <c r="F71" s="118">
        <v>0</v>
      </c>
      <c r="G71" s="119" t="str">
        <f t="shared" si="0"/>
        <v/>
      </c>
      <c r="H71" s="118">
        <f>distinfo!N71</f>
        <v>0</v>
      </c>
      <c r="I71" s="120">
        <v>0</v>
      </c>
      <c r="J71" s="121">
        <f t="shared" si="1"/>
        <v>0</v>
      </c>
      <c r="K71" s="122">
        <f t="shared" si="2"/>
        <v>0</v>
      </c>
      <c r="L71" s="123">
        <f t="shared" si="3"/>
        <v>0</v>
      </c>
      <c r="M71" s="122">
        <f t="shared" si="4"/>
        <v>0</v>
      </c>
      <c r="N71" s="123">
        <f t="shared" si="5"/>
        <v>0</v>
      </c>
      <c r="O71" s="124">
        <f t="shared" si="6"/>
        <v>0</v>
      </c>
    </row>
    <row r="72" spans="1:15" s="31" customFormat="1" ht="15" x14ac:dyDescent="0.25">
      <c r="A72" s="125">
        <v>63</v>
      </c>
      <c r="B72" s="126" t="s">
        <v>89</v>
      </c>
      <c r="C72" s="115">
        <v>1</v>
      </c>
      <c r="D72" s="117">
        <v>1</v>
      </c>
      <c r="E72" s="118">
        <f>IF(AND(C72=1,D72=0),distinfo!K72+distinfo!L72,IFERROR(F72/D72,0))</f>
        <v>17382</v>
      </c>
      <c r="F72" s="118">
        <v>17382</v>
      </c>
      <c r="G72" s="119">
        <f t="shared" si="0"/>
        <v>5.4203675765735829E-3</v>
      </c>
      <c r="H72" s="118">
        <f>distinfo!N72</f>
        <v>3206793.59</v>
      </c>
      <c r="I72" s="120">
        <v>0.09</v>
      </c>
      <c r="J72" s="121">
        <f t="shared" si="1"/>
        <v>271229.42309999996</v>
      </c>
      <c r="K72" s="122">
        <f t="shared" si="2"/>
        <v>15.604039989644457</v>
      </c>
      <c r="L72" s="123">
        <f t="shared" si="3"/>
        <v>0</v>
      </c>
      <c r="M72" s="122">
        <f t="shared" si="4"/>
        <v>0</v>
      </c>
      <c r="N72" s="123">
        <f t="shared" si="5"/>
        <v>0</v>
      </c>
      <c r="O72" s="124">
        <f t="shared" si="6"/>
        <v>0</v>
      </c>
    </row>
    <row r="73" spans="1:15" s="31" customFormat="1" ht="15" x14ac:dyDescent="0.25">
      <c r="A73" s="125">
        <v>64</v>
      </c>
      <c r="B73" s="126" t="s">
        <v>90</v>
      </c>
      <c r="C73" s="115">
        <v>1</v>
      </c>
      <c r="D73" s="117">
        <v>82</v>
      </c>
      <c r="E73" s="118">
        <f>IF(AND(C73=1,D73=0),distinfo!K73+distinfo!L73,IFERROR(F73/D73,0))</f>
        <v>16077.036585365853</v>
      </c>
      <c r="F73" s="118">
        <v>1318317</v>
      </c>
      <c r="G73" s="119">
        <f t="shared" si="0"/>
        <v>3.2199906555746366E-2</v>
      </c>
      <c r="H73" s="118">
        <f>distinfo!N73</f>
        <v>40941640.551585212</v>
      </c>
      <c r="I73" s="120">
        <v>0.09</v>
      </c>
      <c r="J73" s="121">
        <f t="shared" si="1"/>
        <v>2366430.6496426691</v>
      </c>
      <c r="K73" s="122">
        <f t="shared" si="2"/>
        <v>147.19321170150948</v>
      </c>
      <c r="L73" s="123">
        <f t="shared" si="3"/>
        <v>0</v>
      </c>
      <c r="M73" s="122">
        <f t="shared" si="4"/>
        <v>0</v>
      </c>
      <c r="N73" s="123">
        <f t="shared" si="5"/>
        <v>0</v>
      </c>
      <c r="O73" s="124">
        <f t="shared" si="6"/>
        <v>0</v>
      </c>
    </row>
    <row r="74" spans="1:15" s="31" customFormat="1" ht="15" x14ac:dyDescent="0.25">
      <c r="A74" s="125">
        <v>65</v>
      </c>
      <c r="B74" s="126" t="s">
        <v>91</v>
      </c>
      <c r="C74" s="115">
        <v>1</v>
      </c>
      <c r="D74" s="117">
        <v>4</v>
      </c>
      <c r="E74" s="118">
        <f>IF(AND(C74=1,D74=0),distinfo!K74+distinfo!L74,IFERROR(F74/D74,0))</f>
        <v>25676</v>
      </c>
      <c r="F74" s="118">
        <v>102704</v>
      </c>
      <c r="G74" s="119">
        <f t="shared" si="0"/>
        <v>3.1973631011815006E-3</v>
      </c>
      <c r="H74" s="118">
        <f>distinfo!N74</f>
        <v>32121469.082460001</v>
      </c>
      <c r="I74" s="120">
        <v>0.09</v>
      </c>
      <c r="J74" s="121">
        <f t="shared" si="1"/>
        <v>2788228.2174213999</v>
      </c>
      <c r="K74" s="122">
        <f t="shared" si="2"/>
        <v>108.59277992761334</v>
      </c>
      <c r="L74" s="123">
        <f t="shared" si="3"/>
        <v>0</v>
      </c>
      <c r="M74" s="122">
        <f t="shared" si="4"/>
        <v>0</v>
      </c>
      <c r="N74" s="123">
        <f t="shared" si="5"/>
        <v>0</v>
      </c>
      <c r="O74" s="124">
        <f t="shared" si="6"/>
        <v>0</v>
      </c>
    </row>
    <row r="75" spans="1:15" s="31" customFormat="1" ht="15" x14ac:dyDescent="0.25">
      <c r="A75" s="125">
        <v>66</v>
      </c>
      <c r="B75" s="126" t="s">
        <v>92</v>
      </c>
      <c r="C75" s="115">
        <v>0</v>
      </c>
      <c r="D75" s="117">
        <v>0</v>
      </c>
      <c r="E75" s="118">
        <f>IF(AND(C75=1,D75=0),distinfo!K75+distinfo!L75,IFERROR(F75/D75,0))</f>
        <v>0</v>
      </c>
      <c r="F75" s="118">
        <v>0</v>
      </c>
      <c r="G75" s="119" t="str">
        <f t="shared" ref="G75:G138" si="7">IF(D75&gt;0,IFERROR(F75/H75,""),"")</f>
        <v/>
      </c>
      <c r="H75" s="118">
        <f>distinfo!N75</f>
        <v>222789</v>
      </c>
      <c r="I75" s="120">
        <v>0</v>
      </c>
      <c r="J75" s="121">
        <f t="shared" ref="J75:J138" si="8">IF(AND($C75=1,$A75&lt;800,$I75=0.09),($H75*$I75)-F75,0)</f>
        <v>0</v>
      </c>
      <c r="K75" s="122">
        <f t="shared" ref="K75:K138" si="9">IF(AND($A75&lt;800,$C75=1,$H75&gt;0,$J75&gt;0),$J75/$E75,0)</f>
        <v>0</v>
      </c>
      <c r="L75" s="123">
        <f t="shared" ref="L75:L138" si="10">IF(AND($C75=1,$A75&lt;800,$I75&lt;&gt;0.09,$I75&lt;&gt;0.18),($H75*$I75)-F75,0)</f>
        <v>0</v>
      </c>
      <c r="M75" s="122">
        <f t="shared" ref="M75:M138" si="11">IF(AND($A75&lt;800,$C75=1,$H75&gt;0,$L75&gt;0),$L75/$E75,0)</f>
        <v>0</v>
      </c>
      <c r="N75" s="123">
        <f t="shared" ref="N75:N138" si="12">IF(AND($C75=1,$A75&lt;800,$I75=0.18),($H75*$I75)-$F75,0)</f>
        <v>0</v>
      </c>
      <c r="O75" s="124">
        <f t="shared" ref="O75:O138" si="13">IF(AND($A75&lt;800,$C75=1,$H75&gt;0,$N75&gt;0),$N75/$E75,0)</f>
        <v>0</v>
      </c>
    </row>
    <row r="76" spans="1:15" s="31" customFormat="1" ht="15" x14ac:dyDescent="0.25">
      <c r="A76" s="125">
        <v>67</v>
      </c>
      <c r="B76" s="126" t="s">
        <v>93</v>
      </c>
      <c r="C76" s="115">
        <v>1</v>
      </c>
      <c r="D76" s="117">
        <v>0</v>
      </c>
      <c r="E76" s="118">
        <f>IF(AND(C76=1,D76=0),distinfo!K76+distinfo!L76,IFERROR(F76/D76,0))</f>
        <v>27520.154064672304</v>
      </c>
      <c r="F76" s="118">
        <v>0</v>
      </c>
      <c r="G76" s="119" t="str">
        <f t="shared" si="7"/>
        <v/>
      </c>
      <c r="H76" s="118">
        <f>distinfo!N76</f>
        <v>52595437.170000002</v>
      </c>
      <c r="I76" s="120">
        <v>0.09</v>
      </c>
      <c r="J76" s="121">
        <f t="shared" si="8"/>
        <v>4733589.3453000002</v>
      </c>
      <c r="K76" s="122">
        <f t="shared" si="9"/>
        <v>172.00446386223257</v>
      </c>
      <c r="L76" s="123">
        <f t="shared" si="10"/>
        <v>0</v>
      </c>
      <c r="M76" s="122">
        <f t="shared" si="11"/>
        <v>0</v>
      </c>
      <c r="N76" s="123">
        <f t="shared" si="12"/>
        <v>0</v>
      </c>
      <c r="O76" s="124">
        <f t="shared" si="13"/>
        <v>0</v>
      </c>
    </row>
    <row r="77" spans="1:15" s="31" customFormat="1" ht="15" x14ac:dyDescent="0.25">
      <c r="A77" s="125">
        <v>68</v>
      </c>
      <c r="B77" s="126" t="s">
        <v>94</v>
      </c>
      <c r="C77" s="115">
        <v>1</v>
      </c>
      <c r="D77" s="117">
        <v>0</v>
      </c>
      <c r="E77" s="118">
        <f>IF(AND(C77=1,D77=0),distinfo!K77+distinfo!L77,IFERROR(F77/D77,0))</f>
        <v>35696.723734939762</v>
      </c>
      <c r="F77" s="118">
        <v>0</v>
      </c>
      <c r="G77" s="119" t="str">
        <f t="shared" si="7"/>
        <v/>
      </c>
      <c r="H77" s="118">
        <f>distinfo!N77</f>
        <v>3004035.65</v>
      </c>
      <c r="I77" s="120">
        <v>0.09</v>
      </c>
      <c r="J77" s="121">
        <f t="shared" si="8"/>
        <v>270363.20850000001</v>
      </c>
      <c r="K77" s="122">
        <f t="shared" si="9"/>
        <v>7.5738941900533563</v>
      </c>
      <c r="L77" s="123">
        <f t="shared" si="10"/>
        <v>0</v>
      </c>
      <c r="M77" s="122">
        <f t="shared" si="11"/>
        <v>0</v>
      </c>
      <c r="N77" s="123">
        <f t="shared" si="12"/>
        <v>0</v>
      </c>
      <c r="O77" s="124">
        <f t="shared" si="13"/>
        <v>0</v>
      </c>
    </row>
    <row r="78" spans="1:15" s="31" customFormat="1" ht="15" x14ac:dyDescent="0.25">
      <c r="A78" s="125">
        <v>69</v>
      </c>
      <c r="B78" s="126" t="s">
        <v>95</v>
      </c>
      <c r="C78" s="115">
        <v>0</v>
      </c>
      <c r="D78" s="117">
        <v>0</v>
      </c>
      <c r="E78" s="118">
        <f>IF(AND(C78=1,D78=0),distinfo!K78+distinfo!L78,IFERROR(F78/D78,0))</f>
        <v>0</v>
      </c>
      <c r="F78" s="118">
        <v>0</v>
      </c>
      <c r="G78" s="119" t="str">
        <f t="shared" si="7"/>
        <v/>
      </c>
      <c r="H78" s="118">
        <f>distinfo!N78</f>
        <v>131446.12</v>
      </c>
      <c r="I78" s="120">
        <v>0</v>
      </c>
      <c r="J78" s="121">
        <f t="shared" si="8"/>
        <v>0</v>
      </c>
      <c r="K78" s="122">
        <f t="shared" si="9"/>
        <v>0</v>
      </c>
      <c r="L78" s="123">
        <f t="shared" si="10"/>
        <v>0</v>
      </c>
      <c r="M78" s="122">
        <f t="shared" si="11"/>
        <v>0</v>
      </c>
      <c r="N78" s="123">
        <f t="shared" si="12"/>
        <v>0</v>
      </c>
      <c r="O78" s="124">
        <f t="shared" si="13"/>
        <v>0</v>
      </c>
    </row>
    <row r="79" spans="1:15" s="31" customFormat="1" ht="15" x14ac:dyDescent="0.25">
      <c r="A79" s="125">
        <v>70</v>
      </c>
      <c r="B79" s="126" t="s">
        <v>96</v>
      </c>
      <c r="C79" s="115">
        <v>0</v>
      </c>
      <c r="D79" s="117">
        <v>0</v>
      </c>
      <c r="E79" s="118">
        <f>IF(AND(C79=1,D79=0),distinfo!K79+distinfo!L79,IFERROR(F79/D79,0))</f>
        <v>0</v>
      </c>
      <c r="F79" s="118">
        <v>0</v>
      </c>
      <c r="G79" s="119" t="str">
        <f t="shared" si="7"/>
        <v/>
      </c>
      <c r="H79" s="118">
        <f>distinfo!N79</f>
        <v>483326</v>
      </c>
      <c r="I79" s="120">
        <v>0</v>
      </c>
      <c r="J79" s="121">
        <f t="shared" si="8"/>
        <v>0</v>
      </c>
      <c r="K79" s="122">
        <f t="shared" si="9"/>
        <v>0</v>
      </c>
      <c r="L79" s="123">
        <f t="shared" si="10"/>
        <v>0</v>
      </c>
      <c r="M79" s="122">
        <f t="shared" si="11"/>
        <v>0</v>
      </c>
      <c r="N79" s="123">
        <f t="shared" si="12"/>
        <v>0</v>
      </c>
      <c r="O79" s="124">
        <f t="shared" si="13"/>
        <v>0</v>
      </c>
    </row>
    <row r="80" spans="1:15" s="31" customFormat="1" ht="15" x14ac:dyDescent="0.25">
      <c r="A80" s="125">
        <v>71</v>
      </c>
      <c r="B80" s="126" t="s">
        <v>97</v>
      </c>
      <c r="C80" s="115">
        <v>1</v>
      </c>
      <c r="D80" s="117">
        <v>15</v>
      </c>
      <c r="E80" s="118">
        <f>IF(AND(C80=1,D80=0),distinfo!K80+distinfo!L80,IFERROR(F80/D80,0))</f>
        <v>18843.2</v>
      </c>
      <c r="F80" s="118">
        <v>282648</v>
      </c>
      <c r="G80" s="119">
        <f t="shared" si="7"/>
        <v>4.1931171317041542E-3</v>
      </c>
      <c r="H80" s="118">
        <f>distinfo!N80</f>
        <v>67407608.974931508</v>
      </c>
      <c r="I80" s="120">
        <v>0.09</v>
      </c>
      <c r="J80" s="121">
        <f t="shared" si="8"/>
        <v>5784036.8077438353</v>
      </c>
      <c r="K80" s="122">
        <f t="shared" si="9"/>
        <v>306.95618619681557</v>
      </c>
      <c r="L80" s="123">
        <f t="shared" si="10"/>
        <v>0</v>
      </c>
      <c r="M80" s="122">
        <f t="shared" si="11"/>
        <v>0</v>
      </c>
      <c r="N80" s="123">
        <f t="shared" si="12"/>
        <v>0</v>
      </c>
      <c r="O80" s="124">
        <f t="shared" si="13"/>
        <v>0</v>
      </c>
    </row>
    <row r="81" spans="1:15" s="31" customFormat="1" ht="15" x14ac:dyDescent="0.25">
      <c r="A81" s="125">
        <v>72</v>
      </c>
      <c r="B81" s="126" t="s">
        <v>98</v>
      </c>
      <c r="C81" s="115">
        <v>1</v>
      </c>
      <c r="D81" s="117">
        <v>7</v>
      </c>
      <c r="E81" s="118">
        <f>IF(AND(C81=1,D81=0),distinfo!K81+distinfo!L81,IFERROR(F81/D81,0))</f>
        <v>22144</v>
      </c>
      <c r="F81" s="118">
        <v>155008</v>
      </c>
      <c r="G81" s="119">
        <f t="shared" si="7"/>
        <v>2.5457419752686031E-3</v>
      </c>
      <c r="H81" s="118">
        <f>distinfo!N81</f>
        <v>60889124.469751097</v>
      </c>
      <c r="I81" s="120">
        <v>0.09</v>
      </c>
      <c r="J81" s="121">
        <f t="shared" si="8"/>
        <v>5325013.2022775989</v>
      </c>
      <c r="K81" s="122">
        <f t="shared" si="9"/>
        <v>240.47205573869215</v>
      </c>
      <c r="L81" s="123">
        <f t="shared" si="10"/>
        <v>0</v>
      </c>
      <c r="M81" s="122">
        <f t="shared" si="11"/>
        <v>0</v>
      </c>
      <c r="N81" s="123">
        <f t="shared" si="12"/>
        <v>0</v>
      </c>
      <c r="O81" s="124">
        <f t="shared" si="13"/>
        <v>0</v>
      </c>
    </row>
    <row r="82" spans="1:15" s="31" customFormat="1" ht="15" x14ac:dyDescent="0.25">
      <c r="A82" s="125">
        <v>73</v>
      </c>
      <c r="B82" s="126" t="s">
        <v>99</v>
      </c>
      <c r="C82" s="115">
        <v>1</v>
      </c>
      <c r="D82" s="117">
        <v>27</v>
      </c>
      <c r="E82" s="118">
        <f>IF(AND(C82=1,D82=0),distinfo!K82+distinfo!L82,IFERROR(F82/D82,0))</f>
        <v>30968.259259259259</v>
      </c>
      <c r="F82" s="118">
        <v>836143</v>
      </c>
      <c r="G82" s="119">
        <f t="shared" si="7"/>
        <v>1.1705761257441058E-2</v>
      </c>
      <c r="H82" s="118">
        <f>distinfo!N82</f>
        <v>71430040.439999998</v>
      </c>
      <c r="I82" s="120">
        <v>0.09</v>
      </c>
      <c r="J82" s="121">
        <f t="shared" si="8"/>
        <v>5592560.6395999994</v>
      </c>
      <c r="K82" s="122">
        <f t="shared" si="9"/>
        <v>180.59008718508673</v>
      </c>
      <c r="L82" s="123">
        <f t="shared" si="10"/>
        <v>0</v>
      </c>
      <c r="M82" s="122">
        <f t="shared" si="11"/>
        <v>0</v>
      </c>
      <c r="N82" s="123">
        <f t="shared" si="12"/>
        <v>0</v>
      </c>
      <c r="O82" s="124">
        <f t="shared" si="13"/>
        <v>0</v>
      </c>
    </row>
    <row r="83" spans="1:15" s="31" customFormat="1" ht="15" x14ac:dyDescent="0.25">
      <c r="A83" s="125">
        <v>74</v>
      </c>
      <c r="B83" s="126" t="s">
        <v>100</v>
      </c>
      <c r="C83" s="115">
        <v>1</v>
      </c>
      <c r="D83" s="117">
        <v>4</v>
      </c>
      <c r="E83" s="118">
        <f>IF(AND(C83=1,D83=0),distinfo!K83+distinfo!L83,IFERROR(F83/D83,0))</f>
        <v>22884.5</v>
      </c>
      <c r="F83" s="118">
        <v>91538</v>
      </c>
      <c r="G83" s="119">
        <f t="shared" si="7"/>
        <v>1.2969870336321115E-2</v>
      </c>
      <c r="H83" s="118">
        <f>distinfo!N83</f>
        <v>7057742.1073867595</v>
      </c>
      <c r="I83" s="120">
        <v>0.09</v>
      </c>
      <c r="J83" s="121">
        <f t="shared" si="8"/>
        <v>543658.78966480831</v>
      </c>
      <c r="K83" s="122">
        <f t="shared" si="9"/>
        <v>23.756638321344504</v>
      </c>
      <c r="L83" s="123">
        <f t="shared" si="10"/>
        <v>0</v>
      </c>
      <c r="M83" s="122">
        <f t="shared" si="11"/>
        <v>0</v>
      </c>
      <c r="N83" s="123">
        <f t="shared" si="12"/>
        <v>0</v>
      </c>
      <c r="O83" s="124">
        <f t="shared" si="13"/>
        <v>0</v>
      </c>
    </row>
    <row r="84" spans="1:15" s="31" customFormat="1" ht="15" x14ac:dyDescent="0.25">
      <c r="A84" s="125">
        <v>75</v>
      </c>
      <c r="B84" s="126" t="s">
        <v>101</v>
      </c>
      <c r="C84" s="115">
        <v>0</v>
      </c>
      <c r="D84" s="117">
        <v>0</v>
      </c>
      <c r="E84" s="118">
        <f>IF(AND(C84=1,D84=0),distinfo!K84+distinfo!L84,IFERROR(F84/D84,0))</f>
        <v>0</v>
      </c>
      <c r="F84" s="118">
        <v>0</v>
      </c>
      <c r="G84" s="119" t="str">
        <f t="shared" si="7"/>
        <v/>
      </c>
      <c r="H84" s="118">
        <f>distinfo!N84</f>
        <v>0</v>
      </c>
      <c r="I84" s="120">
        <v>0</v>
      </c>
      <c r="J84" s="121">
        <f t="shared" si="8"/>
        <v>0</v>
      </c>
      <c r="K84" s="122">
        <f t="shared" si="9"/>
        <v>0</v>
      </c>
      <c r="L84" s="123">
        <f t="shared" si="10"/>
        <v>0</v>
      </c>
      <c r="M84" s="122">
        <f t="shared" si="11"/>
        <v>0</v>
      </c>
      <c r="N84" s="123">
        <f t="shared" si="12"/>
        <v>0</v>
      </c>
      <c r="O84" s="124">
        <f t="shared" si="13"/>
        <v>0</v>
      </c>
    </row>
    <row r="85" spans="1:15" s="31" customFormat="1" ht="15" x14ac:dyDescent="0.25">
      <c r="A85" s="125">
        <v>76</v>
      </c>
      <c r="B85" s="126" t="s">
        <v>102</v>
      </c>
      <c r="C85" s="115">
        <v>0</v>
      </c>
      <c r="D85" s="117">
        <v>0</v>
      </c>
      <c r="E85" s="118">
        <f>IF(AND(C85=1,D85=0),distinfo!K85+distinfo!L85,IFERROR(F85/D85,0))</f>
        <v>0</v>
      </c>
      <c r="F85" s="118">
        <v>0</v>
      </c>
      <c r="G85" s="119" t="str">
        <f t="shared" si="7"/>
        <v/>
      </c>
      <c r="H85" s="118">
        <f>distinfo!N85</f>
        <v>34776</v>
      </c>
      <c r="I85" s="120">
        <v>0</v>
      </c>
      <c r="J85" s="121">
        <f t="shared" si="8"/>
        <v>0</v>
      </c>
      <c r="K85" s="122">
        <f t="shared" si="9"/>
        <v>0</v>
      </c>
      <c r="L85" s="123">
        <f t="shared" si="10"/>
        <v>0</v>
      </c>
      <c r="M85" s="122">
        <f t="shared" si="11"/>
        <v>0</v>
      </c>
      <c r="N85" s="123">
        <f t="shared" si="12"/>
        <v>0</v>
      </c>
      <c r="O85" s="124">
        <f t="shared" si="13"/>
        <v>0</v>
      </c>
    </row>
    <row r="86" spans="1:15" s="31" customFormat="1" ht="15" x14ac:dyDescent="0.25">
      <c r="A86" s="125">
        <v>77</v>
      </c>
      <c r="B86" s="126" t="s">
        <v>103</v>
      </c>
      <c r="C86" s="115">
        <v>1</v>
      </c>
      <c r="D86" s="117">
        <v>0</v>
      </c>
      <c r="E86" s="118">
        <f>IF(AND(C86=1,D86=0),distinfo!K86+distinfo!L86,IFERROR(F86/D86,0))</f>
        <v>18821.457108549468</v>
      </c>
      <c r="F86" s="118">
        <v>0</v>
      </c>
      <c r="G86" s="119" t="str">
        <f t="shared" si="7"/>
        <v/>
      </c>
      <c r="H86" s="118">
        <f>distinfo!N86</f>
        <v>19826007</v>
      </c>
      <c r="I86" s="120">
        <v>0.09</v>
      </c>
      <c r="J86" s="121">
        <f t="shared" si="8"/>
        <v>1784340.63</v>
      </c>
      <c r="K86" s="122">
        <f t="shared" si="9"/>
        <v>94.803532994769043</v>
      </c>
      <c r="L86" s="123">
        <f t="shared" si="10"/>
        <v>0</v>
      </c>
      <c r="M86" s="122">
        <f t="shared" si="11"/>
        <v>0</v>
      </c>
      <c r="N86" s="123">
        <f t="shared" si="12"/>
        <v>0</v>
      </c>
      <c r="O86" s="124">
        <f t="shared" si="13"/>
        <v>0</v>
      </c>
    </row>
    <row r="87" spans="1:15" s="31" customFormat="1" ht="15" x14ac:dyDescent="0.25">
      <c r="A87" s="125">
        <v>78</v>
      </c>
      <c r="B87" s="126" t="s">
        <v>104</v>
      </c>
      <c r="C87" s="115">
        <v>1</v>
      </c>
      <c r="D87" s="117">
        <v>2</v>
      </c>
      <c r="E87" s="118">
        <f>IF(AND(C87=1,D87=0),distinfo!K87+distinfo!L87,IFERROR(F87/D87,0))</f>
        <v>25843</v>
      </c>
      <c r="F87" s="118">
        <v>51686</v>
      </c>
      <c r="G87" s="119">
        <f t="shared" si="7"/>
        <v>3.7107871936129027E-3</v>
      </c>
      <c r="H87" s="118">
        <f>distinfo!N87</f>
        <v>13928581</v>
      </c>
      <c r="I87" s="120">
        <v>0.09</v>
      </c>
      <c r="J87" s="121">
        <f t="shared" si="8"/>
        <v>1201886.29</v>
      </c>
      <c r="K87" s="122">
        <f t="shared" si="9"/>
        <v>46.507227876020586</v>
      </c>
      <c r="L87" s="123">
        <f t="shared" si="10"/>
        <v>0</v>
      </c>
      <c r="M87" s="122">
        <f t="shared" si="11"/>
        <v>0</v>
      </c>
      <c r="N87" s="123">
        <f t="shared" si="12"/>
        <v>0</v>
      </c>
      <c r="O87" s="124">
        <f t="shared" si="13"/>
        <v>0</v>
      </c>
    </row>
    <row r="88" spans="1:15" s="31" customFormat="1" ht="15" x14ac:dyDescent="0.25">
      <c r="A88" s="125">
        <v>79</v>
      </c>
      <c r="B88" s="126" t="s">
        <v>105</v>
      </c>
      <c r="C88" s="115">
        <v>1</v>
      </c>
      <c r="D88" s="117">
        <v>233</v>
      </c>
      <c r="E88" s="118">
        <f>IF(AND(C88=1,D88=0),distinfo!K88+distinfo!L88,IFERROR(F88/D88,0))</f>
        <v>15280.781115879829</v>
      </c>
      <c r="F88" s="118">
        <v>3560422</v>
      </c>
      <c r="G88" s="119">
        <f t="shared" si="7"/>
        <v>6.0436139386519358E-2</v>
      </c>
      <c r="H88" s="118">
        <f>distinfo!N88</f>
        <v>58912134.960000001</v>
      </c>
      <c r="I88" s="120">
        <v>0.09</v>
      </c>
      <c r="J88" s="121">
        <f t="shared" si="8"/>
        <v>1741670.1464</v>
      </c>
      <c r="K88" s="122">
        <f t="shared" si="9"/>
        <v>113.977821761353</v>
      </c>
      <c r="L88" s="123">
        <f t="shared" si="10"/>
        <v>0</v>
      </c>
      <c r="M88" s="122">
        <f t="shared" si="11"/>
        <v>0</v>
      </c>
      <c r="N88" s="123">
        <f t="shared" si="12"/>
        <v>0</v>
      </c>
      <c r="O88" s="124">
        <f t="shared" si="13"/>
        <v>0</v>
      </c>
    </row>
    <row r="89" spans="1:15" s="31" customFormat="1" ht="15" x14ac:dyDescent="0.25">
      <c r="A89" s="125">
        <v>80</v>
      </c>
      <c r="B89" s="126" t="s">
        <v>106</v>
      </c>
      <c r="C89" s="115">
        <v>0</v>
      </c>
      <c r="D89" s="117">
        <v>0</v>
      </c>
      <c r="E89" s="118">
        <f>IF(AND(C89=1,D89=0),distinfo!K89+distinfo!L89,IFERROR(F89/D89,0))</f>
        <v>0</v>
      </c>
      <c r="F89" s="118">
        <v>0</v>
      </c>
      <c r="G89" s="119" t="str">
        <f t="shared" si="7"/>
        <v/>
      </c>
      <c r="H89" s="118">
        <f>distinfo!N89</f>
        <v>17354</v>
      </c>
      <c r="I89" s="120">
        <v>0</v>
      </c>
      <c r="J89" s="121">
        <f t="shared" si="8"/>
        <v>0</v>
      </c>
      <c r="K89" s="122">
        <f t="shared" si="9"/>
        <v>0</v>
      </c>
      <c r="L89" s="123">
        <f t="shared" si="10"/>
        <v>0</v>
      </c>
      <c r="M89" s="122">
        <f t="shared" si="11"/>
        <v>0</v>
      </c>
      <c r="N89" s="123">
        <f t="shared" si="12"/>
        <v>0</v>
      </c>
      <c r="O89" s="124">
        <f t="shared" si="13"/>
        <v>0</v>
      </c>
    </row>
    <row r="90" spans="1:15" s="31" customFormat="1" ht="15" x14ac:dyDescent="0.25">
      <c r="A90" s="125">
        <v>81</v>
      </c>
      <c r="B90" s="126" t="s">
        <v>107</v>
      </c>
      <c r="C90" s="115">
        <v>0</v>
      </c>
      <c r="D90" s="117">
        <v>0</v>
      </c>
      <c r="E90" s="118">
        <f>IF(AND(C90=1,D90=0),distinfo!K90+distinfo!L90,IFERROR(F90/D90,0))</f>
        <v>0</v>
      </c>
      <c r="F90" s="118">
        <v>0</v>
      </c>
      <c r="G90" s="119" t="str">
        <f t="shared" si="7"/>
        <v/>
      </c>
      <c r="H90" s="118">
        <f>distinfo!N90</f>
        <v>0</v>
      </c>
      <c r="I90" s="120">
        <v>0</v>
      </c>
      <c r="J90" s="121">
        <f t="shared" si="8"/>
        <v>0</v>
      </c>
      <c r="K90" s="122">
        <f t="shared" si="9"/>
        <v>0</v>
      </c>
      <c r="L90" s="123">
        <f t="shared" si="10"/>
        <v>0</v>
      </c>
      <c r="M90" s="122">
        <f t="shared" si="11"/>
        <v>0</v>
      </c>
      <c r="N90" s="123">
        <f t="shared" si="12"/>
        <v>0</v>
      </c>
      <c r="O90" s="124">
        <f t="shared" si="13"/>
        <v>0</v>
      </c>
    </row>
    <row r="91" spans="1:15" s="31" customFormat="1" ht="15" x14ac:dyDescent="0.25">
      <c r="A91" s="125">
        <v>82</v>
      </c>
      <c r="B91" s="126" t="s">
        <v>108</v>
      </c>
      <c r="C91" s="115">
        <v>1</v>
      </c>
      <c r="D91" s="117">
        <v>13</v>
      </c>
      <c r="E91" s="118">
        <f>IF(AND(C91=1,D91=0),distinfo!K91+distinfo!L91,IFERROR(F91/D91,0))</f>
        <v>20135.923076923078</v>
      </c>
      <c r="F91" s="118">
        <v>261767</v>
      </c>
      <c r="G91" s="119">
        <f t="shared" si="7"/>
        <v>5.0285438695948769E-3</v>
      </c>
      <c r="H91" s="118">
        <f>distinfo!N91</f>
        <v>52056222.792998955</v>
      </c>
      <c r="I91" s="120">
        <v>0.09</v>
      </c>
      <c r="J91" s="121">
        <f t="shared" si="8"/>
        <v>4423293.0513699055</v>
      </c>
      <c r="K91" s="122">
        <f t="shared" si="9"/>
        <v>219.67172969781817</v>
      </c>
      <c r="L91" s="123">
        <f t="shared" si="10"/>
        <v>0</v>
      </c>
      <c r="M91" s="122">
        <f t="shared" si="11"/>
        <v>0</v>
      </c>
      <c r="N91" s="123">
        <f t="shared" si="12"/>
        <v>0</v>
      </c>
      <c r="O91" s="124">
        <f t="shared" si="13"/>
        <v>0</v>
      </c>
    </row>
    <row r="92" spans="1:15" s="31" customFormat="1" ht="15" x14ac:dyDescent="0.25">
      <c r="A92" s="125">
        <v>83</v>
      </c>
      <c r="B92" s="126" t="s">
        <v>109</v>
      </c>
      <c r="C92" s="115">
        <v>1</v>
      </c>
      <c r="D92" s="117">
        <v>11</v>
      </c>
      <c r="E92" s="118">
        <f>IF(AND(C92=1,D92=0),distinfo!K92+distinfo!L92,IFERROR(F92/D92,0))</f>
        <v>19813.18181818182</v>
      </c>
      <c r="F92" s="118">
        <v>217945</v>
      </c>
      <c r="G92" s="119">
        <f t="shared" si="7"/>
        <v>6.4593969340280477E-3</v>
      </c>
      <c r="H92" s="118">
        <f>distinfo!N92</f>
        <v>33740765.93</v>
      </c>
      <c r="I92" s="120">
        <v>0.09</v>
      </c>
      <c r="J92" s="121">
        <f t="shared" si="8"/>
        <v>2818723.9336999999</v>
      </c>
      <c r="K92" s="122">
        <f t="shared" si="9"/>
        <v>142.26508188166738</v>
      </c>
      <c r="L92" s="123">
        <f t="shared" si="10"/>
        <v>0</v>
      </c>
      <c r="M92" s="122">
        <f t="shared" si="11"/>
        <v>0</v>
      </c>
      <c r="N92" s="123">
        <f t="shared" si="12"/>
        <v>0</v>
      </c>
      <c r="O92" s="124">
        <f t="shared" si="13"/>
        <v>0</v>
      </c>
    </row>
    <row r="93" spans="1:15" s="31" customFormat="1" ht="15" x14ac:dyDescent="0.25">
      <c r="A93" s="125">
        <v>84</v>
      </c>
      <c r="B93" s="126" t="s">
        <v>110</v>
      </c>
      <c r="C93" s="115">
        <v>0</v>
      </c>
      <c r="D93" s="117">
        <v>0</v>
      </c>
      <c r="E93" s="118">
        <f>IF(AND(C93=1,D93=0),distinfo!K93+distinfo!L93,IFERROR(F93/D93,0))</f>
        <v>0</v>
      </c>
      <c r="F93" s="118">
        <v>0</v>
      </c>
      <c r="G93" s="119" t="str">
        <f t="shared" si="7"/>
        <v/>
      </c>
      <c r="H93" s="118">
        <f>distinfo!N93</f>
        <v>448617</v>
      </c>
      <c r="I93" s="120">
        <v>0</v>
      </c>
      <c r="J93" s="121">
        <f t="shared" si="8"/>
        <v>0</v>
      </c>
      <c r="K93" s="122">
        <f t="shared" si="9"/>
        <v>0</v>
      </c>
      <c r="L93" s="123">
        <f t="shared" si="10"/>
        <v>0</v>
      </c>
      <c r="M93" s="122">
        <f t="shared" si="11"/>
        <v>0</v>
      </c>
      <c r="N93" s="123">
        <f t="shared" si="12"/>
        <v>0</v>
      </c>
      <c r="O93" s="124">
        <f t="shared" si="13"/>
        <v>0</v>
      </c>
    </row>
    <row r="94" spans="1:15" s="31" customFormat="1" ht="15" x14ac:dyDescent="0.25">
      <c r="A94" s="125">
        <v>85</v>
      </c>
      <c r="B94" s="126" t="s">
        <v>111</v>
      </c>
      <c r="C94" s="115">
        <v>1</v>
      </c>
      <c r="D94" s="117">
        <v>0</v>
      </c>
      <c r="E94" s="118">
        <f>IF(AND(C94=1,D94=0),distinfo!K94+distinfo!L94,IFERROR(F94/D94,0))</f>
        <v>26194.0158974359</v>
      </c>
      <c r="F94" s="118">
        <v>0</v>
      </c>
      <c r="G94" s="119" t="str">
        <f t="shared" si="7"/>
        <v/>
      </c>
      <c r="H94" s="118">
        <f>distinfo!N94</f>
        <v>5674916.4000000004</v>
      </c>
      <c r="I94" s="120">
        <v>0.09</v>
      </c>
      <c r="J94" s="121">
        <f t="shared" si="8"/>
        <v>510742.47600000002</v>
      </c>
      <c r="K94" s="122">
        <f t="shared" si="9"/>
        <v>19.498441094326282</v>
      </c>
      <c r="L94" s="123">
        <f t="shared" si="10"/>
        <v>0</v>
      </c>
      <c r="M94" s="122">
        <f t="shared" si="11"/>
        <v>0</v>
      </c>
      <c r="N94" s="123">
        <f t="shared" si="12"/>
        <v>0</v>
      </c>
      <c r="O94" s="124">
        <f t="shared" si="13"/>
        <v>0</v>
      </c>
    </row>
    <row r="95" spans="1:15" s="31" customFormat="1" ht="15" x14ac:dyDescent="0.25">
      <c r="A95" s="125">
        <v>86</v>
      </c>
      <c r="B95" s="126" t="s">
        <v>112</v>
      </c>
      <c r="C95" s="115">
        <v>1</v>
      </c>
      <c r="D95" s="117">
        <v>127</v>
      </c>
      <c r="E95" s="118">
        <f>IF(AND(C95=1,D95=0),distinfo!K95+distinfo!L95,IFERROR(F95/D95,0))</f>
        <v>15032.661417322835</v>
      </c>
      <c r="F95" s="118">
        <v>1909148</v>
      </c>
      <c r="G95" s="119">
        <f t="shared" si="7"/>
        <v>6.8754012313015062E-2</v>
      </c>
      <c r="H95" s="118">
        <f>distinfo!N95</f>
        <v>27767804.899999999</v>
      </c>
      <c r="I95" s="120">
        <v>0.09</v>
      </c>
      <c r="J95" s="121">
        <f t="shared" si="8"/>
        <v>589954.44099999964</v>
      </c>
      <c r="K95" s="122">
        <f t="shared" si="9"/>
        <v>39.244843253116024</v>
      </c>
      <c r="L95" s="123">
        <f t="shared" si="10"/>
        <v>0</v>
      </c>
      <c r="M95" s="122">
        <f t="shared" si="11"/>
        <v>0</v>
      </c>
      <c r="N95" s="123">
        <f t="shared" si="12"/>
        <v>0</v>
      </c>
      <c r="O95" s="124">
        <f t="shared" si="13"/>
        <v>0</v>
      </c>
    </row>
    <row r="96" spans="1:15" s="31" customFormat="1" ht="15" x14ac:dyDescent="0.25">
      <c r="A96" s="125">
        <v>87</v>
      </c>
      <c r="B96" s="126" t="s">
        <v>113</v>
      </c>
      <c r="C96" s="115">
        <v>1</v>
      </c>
      <c r="D96" s="117">
        <v>22</v>
      </c>
      <c r="E96" s="118">
        <f>IF(AND(C96=1,D96=0),distinfo!K96+distinfo!L96,IFERROR(F96/D96,0))</f>
        <v>19868.272727272728</v>
      </c>
      <c r="F96" s="118">
        <v>437102</v>
      </c>
      <c r="G96" s="119">
        <f t="shared" si="7"/>
        <v>9.3536462655597237E-3</v>
      </c>
      <c r="H96" s="118">
        <f>distinfo!N96</f>
        <v>46730653.222307175</v>
      </c>
      <c r="I96" s="120">
        <v>0.09</v>
      </c>
      <c r="J96" s="121">
        <f t="shared" si="8"/>
        <v>3768656.7900076453</v>
      </c>
      <c r="K96" s="122">
        <f t="shared" si="9"/>
        <v>189.68215514952618</v>
      </c>
      <c r="L96" s="123">
        <f t="shared" si="10"/>
        <v>0</v>
      </c>
      <c r="M96" s="122">
        <f t="shared" si="11"/>
        <v>0</v>
      </c>
      <c r="N96" s="123">
        <f t="shared" si="12"/>
        <v>0</v>
      </c>
      <c r="O96" s="124">
        <f t="shared" si="13"/>
        <v>0</v>
      </c>
    </row>
    <row r="97" spans="1:15" s="31" customFormat="1" ht="15" x14ac:dyDescent="0.25">
      <c r="A97" s="125">
        <v>88</v>
      </c>
      <c r="B97" s="126" t="s">
        <v>114</v>
      </c>
      <c r="C97" s="115">
        <v>1</v>
      </c>
      <c r="D97" s="117">
        <v>21</v>
      </c>
      <c r="E97" s="118">
        <f>IF(AND(C97=1,D97=0),distinfo!K97+distinfo!L97,IFERROR(F97/D97,0))</f>
        <v>19668.333333333332</v>
      </c>
      <c r="F97" s="118">
        <v>413035</v>
      </c>
      <c r="G97" s="119">
        <f t="shared" si="7"/>
        <v>6.9238568634368818E-3</v>
      </c>
      <c r="H97" s="118">
        <f>distinfo!N97</f>
        <v>59653890.619999997</v>
      </c>
      <c r="I97" s="120">
        <v>0.09</v>
      </c>
      <c r="J97" s="121">
        <f t="shared" si="8"/>
        <v>4955815.1557999998</v>
      </c>
      <c r="K97" s="122">
        <f t="shared" si="9"/>
        <v>251.96924781628675</v>
      </c>
      <c r="L97" s="123">
        <f t="shared" si="10"/>
        <v>0</v>
      </c>
      <c r="M97" s="122">
        <f t="shared" si="11"/>
        <v>0</v>
      </c>
      <c r="N97" s="123">
        <f t="shared" si="12"/>
        <v>0</v>
      </c>
      <c r="O97" s="124">
        <f t="shared" si="13"/>
        <v>0</v>
      </c>
    </row>
    <row r="98" spans="1:15" s="31" customFormat="1" ht="15" x14ac:dyDescent="0.25">
      <c r="A98" s="125">
        <v>89</v>
      </c>
      <c r="B98" s="126" t="s">
        <v>115</v>
      </c>
      <c r="C98" s="115">
        <v>1</v>
      </c>
      <c r="D98" s="117">
        <v>30</v>
      </c>
      <c r="E98" s="118">
        <f>IF(AND(C98=1,D98=0),distinfo!K98+distinfo!L98,IFERROR(F98/D98,0))</f>
        <v>35761</v>
      </c>
      <c r="F98" s="118">
        <v>1072830</v>
      </c>
      <c r="G98" s="119">
        <f t="shared" si="7"/>
        <v>6.7174308807189442E-2</v>
      </c>
      <c r="H98" s="118">
        <f>distinfo!N98</f>
        <v>15970837.944597928</v>
      </c>
      <c r="I98" s="120">
        <v>0.09</v>
      </c>
      <c r="J98" s="121">
        <f t="shared" si="8"/>
        <v>364545.41501381341</v>
      </c>
      <c r="K98" s="122">
        <f t="shared" si="9"/>
        <v>10.193937949548765</v>
      </c>
      <c r="L98" s="123">
        <f t="shared" si="10"/>
        <v>0</v>
      </c>
      <c r="M98" s="122">
        <f t="shared" si="11"/>
        <v>0</v>
      </c>
      <c r="N98" s="123">
        <f t="shared" si="12"/>
        <v>0</v>
      </c>
      <c r="O98" s="124">
        <f t="shared" si="13"/>
        <v>0</v>
      </c>
    </row>
    <row r="99" spans="1:15" s="31" customFormat="1" ht="15" x14ac:dyDescent="0.25">
      <c r="A99" s="125">
        <v>90</v>
      </c>
      <c r="B99" s="126" t="s">
        <v>116</v>
      </c>
      <c r="C99" s="115">
        <v>0</v>
      </c>
      <c r="D99" s="117">
        <v>0</v>
      </c>
      <c r="E99" s="118">
        <f>IF(AND(C99=1,D99=0),distinfo!K99+distinfo!L99,IFERROR(F99/D99,0))</f>
        <v>0</v>
      </c>
      <c r="F99" s="118">
        <v>0</v>
      </c>
      <c r="G99" s="119" t="str">
        <f t="shared" si="7"/>
        <v/>
      </c>
      <c r="H99" s="118">
        <f>distinfo!N99</f>
        <v>0</v>
      </c>
      <c r="I99" s="120">
        <v>0</v>
      </c>
      <c r="J99" s="121">
        <f t="shared" si="8"/>
        <v>0</v>
      </c>
      <c r="K99" s="122">
        <f t="shared" si="9"/>
        <v>0</v>
      </c>
      <c r="L99" s="123">
        <f t="shared" si="10"/>
        <v>0</v>
      </c>
      <c r="M99" s="122">
        <f t="shared" si="11"/>
        <v>0</v>
      </c>
      <c r="N99" s="123">
        <f t="shared" si="12"/>
        <v>0</v>
      </c>
      <c r="O99" s="124">
        <f t="shared" si="13"/>
        <v>0</v>
      </c>
    </row>
    <row r="100" spans="1:15" s="31" customFormat="1" ht="15" x14ac:dyDescent="0.25">
      <c r="A100" s="125">
        <v>91</v>
      </c>
      <c r="B100" s="126" t="s">
        <v>117</v>
      </c>
      <c r="C100" s="115">
        <v>1</v>
      </c>
      <c r="D100" s="117">
        <v>4</v>
      </c>
      <c r="E100" s="118">
        <f>IF(AND(C100=1,D100=0),distinfo!K100+distinfo!L100,IFERROR(F100/D100,0))</f>
        <v>26896</v>
      </c>
      <c r="F100" s="118">
        <v>107584</v>
      </c>
      <c r="G100" s="119">
        <f t="shared" si="7"/>
        <v>1.8656521459125108E-2</v>
      </c>
      <c r="H100" s="118">
        <f>distinfo!N100</f>
        <v>5766562.6593739688</v>
      </c>
      <c r="I100" s="120">
        <v>0.09</v>
      </c>
      <c r="J100" s="121">
        <f t="shared" si="8"/>
        <v>411406.63934365718</v>
      </c>
      <c r="K100" s="122">
        <f t="shared" si="9"/>
        <v>15.296201641272203</v>
      </c>
      <c r="L100" s="123">
        <f t="shared" si="10"/>
        <v>0</v>
      </c>
      <c r="M100" s="122">
        <f t="shared" si="11"/>
        <v>0</v>
      </c>
      <c r="N100" s="123">
        <f t="shared" si="12"/>
        <v>0</v>
      </c>
      <c r="O100" s="124">
        <f t="shared" si="13"/>
        <v>0</v>
      </c>
    </row>
    <row r="101" spans="1:15" s="31" customFormat="1" ht="15" x14ac:dyDescent="0.25">
      <c r="A101" s="125">
        <v>92</v>
      </c>
      <c r="B101" s="126" t="s">
        <v>118</v>
      </c>
      <c r="C101" s="115">
        <v>0</v>
      </c>
      <c r="D101" s="117">
        <v>0</v>
      </c>
      <c r="E101" s="118">
        <f>IF(AND(C101=1,D101=0),distinfo!K101+distinfo!L101,IFERROR(F101/D101,0))</f>
        <v>0</v>
      </c>
      <c r="F101" s="118">
        <v>0</v>
      </c>
      <c r="G101" s="119" t="str">
        <f t="shared" si="7"/>
        <v/>
      </c>
      <c r="H101" s="118">
        <f>distinfo!N101</f>
        <v>0</v>
      </c>
      <c r="I101" s="120">
        <v>0</v>
      </c>
      <c r="J101" s="121">
        <f t="shared" si="8"/>
        <v>0</v>
      </c>
      <c r="K101" s="122">
        <f t="shared" si="9"/>
        <v>0</v>
      </c>
      <c r="L101" s="123">
        <f t="shared" si="10"/>
        <v>0</v>
      </c>
      <c r="M101" s="122">
        <f t="shared" si="11"/>
        <v>0</v>
      </c>
      <c r="N101" s="123">
        <f t="shared" si="12"/>
        <v>0</v>
      </c>
      <c r="O101" s="124">
        <f t="shared" si="13"/>
        <v>0</v>
      </c>
    </row>
    <row r="102" spans="1:15" s="31" customFormat="1" ht="15" x14ac:dyDescent="0.25">
      <c r="A102" s="125">
        <v>93</v>
      </c>
      <c r="B102" s="126" t="s">
        <v>119</v>
      </c>
      <c r="C102" s="115">
        <v>1</v>
      </c>
      <c r="D102" s="117">
        <v>804</v>
      </c>
      <c r="E102" s="118">
        <f>IF(AND(C102=1,D102=0),distinfo!K102+distinfo!L102,IFERROR(F102/D102,0))</f>
        <v>18528.480099502489</v>
      </c>
      <c r="F102" s="118">
        <v>14896898</v>
      </c>
      <c r="G102" s="119">
        <f t="shared" si="7"/>
        <v>8.5882308079859859E-2</v>
      </c>
      <c r="H102" s="118">
        <f>distinfo!N102</f>
        <v>173457122.11352935</v>
      </c>
      <c r="I102" s="120">
        <v>0.18</v>
      </c>
      <c r="J102" s="121">
        <f t="shared" si="8"/>
        <v>0</v>
      </c>
      <c r="K102" s="122">
        <f t="shared" si="9"/>
        <v>0</v>
      </c>
      <c r="L102" s="123">
        <f t="shared" si="10"/>
        <v>0</v>
      </c>
      <c r="M102" s="122">
        <f t="shared" si="11"/>
        <v>0</v>
      </c>
      <c r="N102" s="123">
        <f t="shared" si="12"/>
        <v>16325383.980435282</v>
      </c>
      <c r="O102" s="124">
        <f t="shared" si="13"/>
        <v>881.09677063439426</v>
      </c>
    </row>
    <row r="103" spans="1:15" s="31" customFormat="1" ht="15" x14ac:dyDescent="0.25">
      <c r="A103" s="125">
        <v>94</v>
      </c>
      <c r="B103" s="126" t="s">
        <v>120</v>
      </c>
      <c r="C103" s="115">
        <v>1</v>
      </c>
      <c r="D103" s="117">
        <v>2</v>
      </c>
      <c r="E103" s="118">
        <f>IF(AND(C103=1,D103=0),distinfo!K103+distinfo!L103,IFERROR(F103/D103,0))</f>
        <v>23267.5</v>
      </c>
      <c r="F103" s="118">
        <v>46535</v>
      </c>
      <c r="G103" s="119">
        <f t="shared" si="7"/>
        <v>1.7485954278578519E-3</v>
      </c>
      <c r="H103" s="118">
        <f>distinfo!N103</f>
        <v>26612788.332066346</v>
      </c>
      <c r="I103" s="120">
        <v>0.09</v>
      </c>
      <c r="J103" s="121">
        <f t="shared" si="8"/>
        <v>2348615.9498859709</v>
      </c>
      <c r="K103" s="122">
        <f t="shared" si="9"/>
        <v>100.93976361388077</v>
      </c>
      <c r="L103" s="123">
        <f t="shared" si="10"/>
        <v>0</v>
      </c>
      <c r="M103" s="122">
        <f t="shared" si="11"/>
        <v>0</v>
      </c>
      <c r="N103" s="123">
        <f t="shared" si="12"/>
        <v>0</v>
      </c>
      <c r="O103" s="124">
        <f t="shared" si="13"/>
        <v>0</v>
      </c>
    </row>
    <row r="104" spans="1:15" s="31" customFormat="1" ht="15" x14ac:dyDescent="0.25">
      <c r="A104" s="125">
        <v>95</v>
      </c>
      <c r="B104" s="126" t="s">
        <v>121</v>
      </c>
      <c r="C104" s="115">
        <v>1</v>
      </c>
      <c r="D104" s="117">
        <v>1779</v>
      </c>
      <c r="E104" s="118">
        <f>IF(AND(C104=1,D104=0),distinfo!K104+distinfo!L104,IFERROR(F104/D104,0))</f>
        <v>19291.500843170321</v>
      </c>
      <c r="F104" s="118">
        <v>34319580</v>
      </c>
      <c r="G104" s="119">
        <f t="shared" si="7"/>
        <v>0.12447918998102764</v>
      </c>
      <c r="H104" s="118">
        <f>distinfo!N104</f>
        <v>275705360.91398716</v>
      </c>
      <c r="I104" s="120">
        <v>0.18</v>
      </c>
      <c r="J104" s="121">
        <f t="shared" si="8"/>
        <v>0</v>
      </c>
      <c r="K104" s="122">
        <f t="shared" si="9"/>
        <v>0</v>
      </c>
      <c r="L104" s="123">
        <f t="shared" si="10"/>
        <v>0</v>
      </c>
      <c r="M104" s="122">
        <f t="shared" si="11"/>
        <v>0</v>
      </c>
      <c r="N104" s="123">
        <f t="shared" si="12"/>
        <v>15307384.96451769</v>
      </c>
      <c r="O104" s="124">
        <f t="shared" si="13"/>
        <v>793.47817927483288</v>
      </c>
    </row>
    <row r="105" spans="1:15" s="31" customFormat="1" ht="15" x14ac:dyDescent="0.25">
      <c r="A105" s="125">
        <v>96</v>
      </c>
      <c r="B105" s="126" t="s">
        <v>122</v>
      </c>
      <c r="C105" s="115">
        <v>1</v>
      </c>
      <c r="D105" s="117">
        <v>113</v>
      </c>
      <c r="E105" s="118">
        <f>IF(AND(C105=1,D105=0),distinfo!K105+distinfo!L105,IFERROR(F105/D105,0))</f>
        <v>25260.318584070796</v>
      </c>
      <c r="F105" s="118">
        <v>2854416</v>
      </c>
      <c r="G105" s="119">
        <f t="shared" si="7"/>
        <v>3.7184894651330652E-2</v>
      </c>
      <c r="H105" s="118">
        <f>distinfo!N105</f>
        <v>76762783.026947618</v>
      </c>
      <c r="I105" s="120">
        <v>0.09</v>
      </c>
      <c r="J105" s="121">
        <f t="shared" si="8"/>
        <v>4054234.4724252857</v>
      </c>
      <c r="K105" s="122">
        <f t="shared" si="9"/>
        <v>160.49815282147287</v>
      </c>
      <c r="L105" s="123">
        <f t="shared" si="10"/>
        <v>0</v>
      </c>
      <c r="M105" s="122">
        <f t="shared" si="11"/>
        <v>0</v>
      </c>
      <c r="N105" s="123">
        <f t="shared" si="12"/>
        <v>0</v>
      </c>
      <c r="O105" s="124">
        <f t="shared" si="13"/>
        <v>0</v>
      </c>
    </row>
    <row r="106" spans="1:15" s="31" customFormat="1" ht="15" x14ac:dyDescent="0.25">
      <c r="A106" s="125">
        <v>97</v>
      </c>
      <c r="B106" s="126" t="s">
        <v>123</v>
      </c>
      <c r="C106" s="115">
        <v>1</v>
      </c>
      <c r="D106" s="117">
        <v>206</v>
      </c>
      <c r="E106" s="118">
        <f>IF(AND(C106=1,D106=0),distinfo!K106+distinfo!L106,IFERROR(F106/D106,0))</f>
        <v>17955.791262135921</v>
      </c>
      <c r="F106" s="118">
        <v>3698893</v>
      </c>
      <c r="G106" s="119">
        <f t="shared" si="7"/>
        <v>3.3196591868000593E-2</v>
      </c>
      <c r="H106" s="118">
        <f>distinfo!N106</f>
        <v>111423877.93023711</v>
      </c>
      <c r="I106" s="120">
        <v>0.09</v>
      </c>
      <c r="J106" s="121">
        <f t="shared" si="8"/>
        <v>6329256.0137213394</v>
      </c>
      <c r="K106" s="122">
        <f t="shared" si="9"/>
        <v>352.49106660468306</v>
      </c>
      <c r="L106" s="123">
        <f t="shared" si="10"/>
        <v>0</v>
      </c>
      <c r="M106" s="122">
        <f t="shared" si="11"/>
        <v>0</v>
      </c>
      <c r="N106" s="123">
        <f t="shared" si="12"/>
        <v>0</v>
      </c>
      <c r="O106" s="124">
        <f t="shared" si="13"/>
        <v>0</v>
      </c>
    </row>
    <row r="107" spans="1:15" s="31" customFormat="1" ht="15" x14ac:dyDescent="0.25">
      <c r="A107" s="125">
        <v>98</v>
      </c>
      <c r="B107" s="126" t="s">
        <v>124</v>
      </c>
      <c r="C107" s="115">
        <v>1</v>
      </c>
      <c r="D107" s="117">
        <v>4</v>
      </c>
      <c r="E107" s="118">
        <f>IF(AND(C107=1,D107=0),distinfo!K107+distinfo!L107,IFERROR(F107/D107,0))</f>
        <v>29816</v>
      </c>
      <c r="F107" s="118">
        <v>119264</v>
      </c>
      <c r="G107" s="119">
        <f t="shared" si="7"/>
        <v>7.3492974705507016E-2</v>
      </c>
      <c r="H107" s="118">
        <f>distinfo!N107</f>
        <v>1622794.5661187563</v>
      </c>
      <c r="I107" s="120">
        <v>0.09</v>
      </c>
      <c r="J107" s="121">
        <f t="shared" si="8"/>
        <v>26787.510950688069</v>
      </c>
      <c r="K107" s="122">
        <f t="shared" si="9"/>
        <v>0.89842738632573349</v>
      </c>
      <c r="L107" s="123">
        <f t="shared" si="10"/>
        <v>0</v>
      </c>
      <c r="M107" s="122">
        <f t="shared" si="11"/>
        <v>0</v>
      </c>
      <c r="N107" s="123">
        <f t="shared" si="12"/>
        <v>0</v>
      </c>
      <c r="O107" s="124">
        <f t="shared" si="13"/>
        <v>0</v>
      </c>
    </row>
    <row r="108" spans="1:15" s="31" customFormat="1" ht="15" x14ac:dyDescent="0.25">
      <c r="A108" s="125">
        <v>99</v>
      </c>
      <c r="B108" s="126" t="s">
        <v>125</v>
      </c>
      <c r="C108" s="115">
        <v>1</v>
      </c>
      <c r="D108" s="117">
        <v>64</v>
      </c>
      <c r="E108" s="118">
        <f>IF(AND(C108=1,D108=0),distinfo!K108+distinfo!L108,IFERROR(F108/D108,0))</f>
        <v>21871.859375</v>
      </c>
      <c r="F108" s="118">
        <v>1399799</v>
      </c>
      <c r="G108" s="119">
        <f t="shared" si="7"/>
        <v>2.5575048467154065E-2</v>
      </c>
      <c r="H108" s="118">
        <f>distinfo!N108</f>
        <v>54732995.004789785</v>
      </c>
      <c r="I108" s="120">
        <v>0.09</v>
      </c>
      <c r="J108" s="121">
        <f t="shared" si="8"/>
        <v>3526170.5504310802</v>
      </c>
      <c r="K108" s="122">
        <f t="shared" si="9"/>
        <v>161.219514535722</v>
      </c>
      <c r="L108" s="123">
        <f t="shared" si="10"/>
        <v>0</v>
      </c>
      <c r="M108" s="122">
        <f t="shared" si="11"/>
        <v>0</v>
      </c>
      <c r="N108" s="123">
        <f t="shared" si="12"/>
        <v>0</v>
      </c>
      <c r="O108" s="124">
        <f t="shared" si="13"/>
        <v>0</v>
      </c>
    </row>
    <row r="109" spans="1:15" s="31" customFormat="1" ht="15" x14ac:dyDescent="0.25">
      <c r="A109" s="125">
        <v>100</v>
      </c>
      <c r="B109" s="126" t="s">
        <v>126</v>
      </c>
      <c r="C109" s="115">
        <v>1</v>
      </c>
      <c r="D109" s="117">
        <v>295</v>
      </c>
      <c r="E109" s="118">
        <f>IF(AND(C109=1,D109=0),distinfo!K109+distinfo!L109,IFERROR(F109/D109,0))</f>
        <v>20490.386440677965</v>
      </c>
      <c r="F109" s="118">
        <v>6044664</v>
      </c>
      <c r="G109" s="119">
        <f t="shared" si="7"/>
        <v>2.6732973533095818E-2</v>
      </c>
      <c r="H109" s="118">
        <f>distinfo!N109</f>
        <v>226112669.15431672</v>
      </c>
      <c r="I109" s="120">
        <v>0.09</v>
      </c>
      <c r="J109" s="121">
        <f t="shared" si="8"/>
        <v>14305476.223888505</v>
      </c>
      <c r="K109" s="122">
        <f t="shared" si="9"/>
        <v>698.1555113811304</v>
      </c>
      <c r="L109" s="123">
        <f t="shared" si="10"/>
        <v>0</v>
      </c>
      <c r="M109" s="122">
        <f t="shared" si="11"/>
        <v>0</v>
      </c>
      <c r="N109" s="123">
        <f t="shared" si="12"/>
        <v>0</v>
      </c>
      <c r="O109" s="124">
        <f t="shared" si="13"/>
        <v>0</v>
      </c>
    </row>
    <row r="110" spans="1:15" s="31" customFormat="1" ht="15" x14ac:dyDescent="0.25">
      <c r="A110" s="125">
        <v>101</v>
      </c>
      <c r="B110" s="126" t="s">
        <v>127</v>
      </c>
      <c r="C110" s="115">
        <v>1</v>
      </c>
      <c r="D110" s="117">
        <v>317</v>
      </c>
      <c r="E110" s="118">
        <f>IF(AND(C110=1,D110=0),distinfo!K110+distinfo!L110,IFERROR(F110/D110,0))</f>
        <v>16922.570977917982</v>
      </c>
      <c r="F110" s="118">
        <v>5364455</v>
      </c>
      <c r="G110" s="119">
        <f t="shared" si="7"/>
        <v>5.6906693092699669E-2</v>
      </c>
      <c r="H110" s="118">
        <f>distinfo!N110</f>
        <v>94267558.145777836</v>
      </c>
      <c r="I110" s="120">
        <v>0.09</v>
      </c>
      <c r="J110" s="121">
        <f t="shared" si="8"/>
        <v>3119625.2331200056</v>
      </c>
      <c r="K110" s="122">
        <f t="shared" si="9"/>
        <v>184.34700242597648</v>
      </c>
      <c r="L110" s="123">
        <f t="shared" si="10"/>
        <v>0</v>
      </c>
      <c r="M110" s="122">
        <f t="shared" si="11"/>
        <v>0</v>
      </c>
      <c r="N110" s="123">
        <f t="shared" si="12"/>
        <v>0</v>
      </c>
      <c r="O110" s="124">
        <f t="shared" si="13"/>
        <v>0</v>
      </c>
    </row>
    <row r="111" spans="1:15" s="31" customFormat="1" ht="15" x14ac:dyDescent="0.25">
      <c r="A111" s="125">
        <v>102</v>
      </c>
      <c r="B111" s="126" t="s">
        <v>128</v>
      </c>
      <c r="C111" s="115">
        <v>0</v>
      </c>
      <c r="D111" s="117">
        <v>0</v>
      </c>
      <c r="E111" s="118">
        <f>IF(AND(C111=1,D111=0),distinfo!K111+distinfo!L111,IFERROR(F111/D111,0))</f>
        <v>0</v>
      </c>
      <c r="F111" s="118">
        <v>0</v>
      </c>
      <c r="G111" s="119" t="str">
        <f t="shared" si="7"/>
        <v/>
      </c>
      <c r="H111" s="118">
        <f>distinfo!N111</f>
        <v>1018508</v>
      </c>
      <c r="I111" s="120">
        <v>0</v>
      </c>
      <c r="J111" s="121">
        <f t="shared" si="8"/>
        <v>0</v>
      </c>
      <c r="K111" s="122">
        <f t="shared" si="9"/>
        <v>0</v>
      </c>
      <c r="L111" s="123">
        <f t="shared" si="10"/>
        <v>0</v>
      </c>
      <c r="M111" s="122">
        <f t="shared" si="11"/>
        <v>0</v>
      </c>
      <c r="N111" s="123">
        <f t="shared" si="12"/>
        <v>0</v>
      </c>
      <c r="O111" s="124">
        <f t="shared" si="13"/>
        <v>0</v>
      </c>
    </row>
    <row r="112" spans="1:15" s="31" customFormat="1" ht="15" x14ac:dyDescent="0.25">
      <c r="A112" s="125">
        <v>103</v>
      </c>
      <c r="B112" s="126" t="s">
        <v>129</v>
      </c>
      <c r="C112" s="115">
        <v>1</v>
      </c>
      <c r="D112" s="117">
        <v>16</v>
      </c>
      <c r="E112" s="118">
        <f>IF(AND(C112=1,D112=0),distinfo!K112+distinfo!L112,IFERROR(F112/D112,0))</f>
        <v>17463.4375</v>
      </c>
      <c r="F112" s="118">
        <v>279415</v>
      </c>
      <c r="G112" s="119">
        <f t="shared" si="7"/>
        <v>6.1737568310993611E-3</v>
      </c>
      <c r="H112" s="118">
        <f>distinfo!N112</f>
        <v>45258504.285832807</v>
      </c>
      <c r="I112" s="120">
        <v>0.09</v>
      </c>
      <c r="J112" s="121">
        <f t="shared" si="8"/>
        <v>3793850.3857249524</v>
      </c>
      <c r="K112" s="122">
        <f t="shared" si="9"/>
        <v>217.24533819443923</v>
      </c>
      <c r="L112" s="123">
        <f t="shared" si="10"/>
        <v>0</v>
      </c>
      <c r="M112" s="122">
        <f t="shared" si="11"/>
        <v>0</v>
      </c>
      <c r="N112" s="123">
        <f t="shared" si="12"/>
        <v>0</v>
      </c>
      <c r="O112" s="124">
        <f t="shared" si="13"/>
        <v>0</v>
      </c>
    </row>
    <row r="113" spans="1:15" s="31" customFormat="1" ht="15" x14ac:dyDescent="0.25">
      <c r="A113" s="125">
        <v>104</v>
      </c>
      <c r="B113" s="126" t="s">
        <v>130</v>
      </c>
      <c r="C113" s="115">
        <v>0</v>
      </c>
      <c r="D113" s="117">
        <v>0</v>
      </c>
      <c r="E113" s="118">
        <f>IF(AND(C113=1,D113=0),distinfo!K113+distinfo!L113,IFERROR(F113/D113,0))</f>
        <v>0</v>
      </c>
      <c r="F113" s="118">
        <v>0</v>
      </c>
      <c r="G113" s="119" t="str">
        <f t="shared" si="7"/>
        <v/>
      </c>
      <c r="H113" s="118">
        <f>distinfo!N113</f>
        <v>0</v>
      </c>
      <c r="I113" s="120">
        <v>0</v>
      </c>
      <c r="J113" s="121">
        <f t="shared" si="8"/>
        <v>0</v>
      </c>
      <c r="K113" s="122">
        <f t="shared" si="9"/>
        <v>0</v>
      </c>
      <c r="L113" s="123">
        <f t="shared" si="10"/>
        <v>0</v>
      </c>
      <c r="M113" s="122">
        <f t="shared" si="11"/>
        <v>0</v>
      </c>
      <c r="N113" s="123">
        <f t="shared" si="12"/>
        <v>0</v>
      </c>
      <c r="O113" s="124">
        <f t="shared" si="13"/>
        <v>0</v>
      </c>
    </row>
    <row r="114" spans="1:15" s="31" customFormat="1" ht="15" x14ac:dyDescent="0.25">
      <c r="A114" s="125">
        <v>105</v>
      </c>
      <c r="B114" s="126" t="s">
        <v>131</v>
      </c>
      <c r="C114" s="115">
        <v>1</v>
      </c>
      <c r="D114" s="117">
        <v>3</v>
      </c>
      <c r="E114" s="118">
        <f>IF(AND(C114=1,D114=0),distinfo!K114+distinfo!L114,IFERROR(F114/D114,0))</f>
        <v>18128</v>
      </c>
      <c r="F114" s="118">
        <v>54384</v>
      </c>
      <c r="G114" s="119">
        <f t="shared" si="7"/>
        <v>2.18305904410459E-3</v>
      </c>
      <c r="H114" s="118">
        <f>distinfo!N114</f>
        <v>24911831.93</v>
      </c>
      <c r="I114" s="120">
        <v>0.09</v>
      </c>
      <c r="J114" s="121">
        <f t="shared" si="8"/>
        <v>2187680.8736999999</v>
      </c>
      <c r="K114" s="122">
        <f t="shared" si="9"/>
        <v>120.67965984664606</v>
      </c>
      <c r="L114" s="123">
        <f t="shared" si="10"/>
        <v>0</v>
      </c>
      <c r="M114" s="122">
        <f t="shared" si="11"/>
        <v>0</v>
      </c>
      <c r="N114" s="123">
        <f t="shared" si="12"/>
        <v>0</v>
      </c>
      <c r="O114" s="124">
        <f t="shared" si="13"/>
        <v>0</v>
      </c>
    </row>
    <row r="115" spans="1:15" s="31" customFormat="1" ht="15" x14ac:dyDescent="0.25">
      <c r="A115" s="125">
        <v>106</v>
      </c>
      <c r="B115" s="126" t="s">
        <v>132</v>
      </c>
      <c r="C115" s="115">
        <v>0</v>
      </c>
      <c r="D115" s="117">
        <v>0</v>
      </c>
      <c r="E115" s="118">
        <f>IF(AND(C115=1,D115=0),distinfo!K115+distinfo!L115,IFERROR(F115/D115,0))</f>
        <v>0</v>
      </c>
      <c r="F115" s="118">
        <v>0</v>
      </c>
      <c r="G115" s="119" t="str">
        <f t="shared" si="7"/>
        <v/>
      </c>
      <c r="H115" s="118">
        <f>distinfo!N115</f>
        <v>241408</v>
      </c>
      <c r="I115" s="120">
        <v>0</v>
      </c>
      <c r="J115" s="121">
        <f t="shared" si="8"/>
        <v>0</v>
      </c>
      <c r="K115" s="122">
        <f t="shared" si="9"/>
        <v>0</v>
      </c>
      <c r="L115" s="123">
        <f t="shared" si="10"/>
        <v>0</v>
      </c>
      <c r="M115" s="122">
        <f t="shared" si="11"/>
        <v>0</v>
      </c>
      <c r="N115" s="123">
        <f t="shared" si="12"/>
        <v>0</v>
      </c>
      <c r="O115" s="124">
        <f t="shared" si="13"/>
        <v>0</v>
      </c>
    </row>
    <row r="116" spans="1:15" s="31" customFormat="1" ht="15" x14ac:dyDescent="0.25">
      <c r="A116" s="125">
        <v>107</v>
      </c>
      <c r="B116" s="126" t="s">
        <v>133</v>
      </c>
      <c r="C116" s="115">
        <v>1</v>
      </c>
      <c r="D116" s="117">
        <v>2</v>
      </c>
      <c r="E116" s="118">
        <f>IF(AND(C116=1,D116=0),distinfo!K116+distinfo!L116,IFERROR(F116/D116,0))</f>
        <v>19239</v>
      </c>
      <c r="F116" s="118">
        <v>38478</v>
      </c>
      <c r="G116" s="119">
        <f t="shared" si="7"/>
        <v>5.7080466856200291E-4</v>
      </c>
      <c r="H116" s="118">
        <f>distinfo!N116</f>
        <v>67410100.370999992</v>
      </c>
      <c r="I116" s="120">
        <v>0.09</v>
      </c>
      <c r="J116" s="121">
        <f t="shared" si="8"/>
        <v>6028431.0333899986</v>
      </c>
      <c r="K116" s="122">
        <f t="shared" si="9"/>
        <v>313.3443023748635</v>
      </c>
      <c r="L116" s="123">
        <f t="shared" si="10"/>
        <v>0</v>
      </c>
      <c r="M116" s="122">
        <f t="shared" si="11"/>
        <v>0</v>
      </c>
      <c r="N116" s="123">
        <f t="shared" si="12"/>
        <v>0</v>
      </c>
      <c r="O116" s="124">
        <f t="shared" si="13"/>
        <v>0</v>
      </c>
    </row>
    <row r="117" spans="1:15" s="31" customFormat="1" ht="15" x14ac:dyDescent="0.25">
      <c r="A117" s="125">
        <v>108</v>
      </c>
      <c r="B117" s="126" t="s">
        <v>134</v>
      </c>
      <c r="C117" s="115">
        <v>0</v>
      </c>
      <c r="D117" s="117">
        <v>0</v>
      </c>
      <c r="E117" s="118">
        <f>IF(AND(C117=1,D117=0),distinfo!K117+distinfo!L117,IFERROR(F117/D117,0))</f>
        <v>0</v>
      </c>
      <c r="F117" s="118">
        <v>0</v>
      </c>
      <c r="G117" s="119" t="str">
        <f t="shared" si="7"/>
        <v/>
      </c>
      <c r="H117" s="118">
        <f>distinfo!N117</f>
        <v>252231</v>
      </c>
      <c r="I117" s="120">
        <v>0</v>
      </c>
      <c r="J117" s="121">
        <f t="shared" si="8"/>
        <v>0</v>
      </c>
      <c r="K117" s="122">
        <f t="shared" si="9"/>
        <v>0</v>
      </c>
      <c r="L117" s="123">
        <f t="shared" si="10"/>
        <v>0</v>
      </c>
      <c r="M117" s="122">
        <f t="shared" si="11"/>
        <v>0</v>
      </c>
      <c r="N117" s="123">
        <f t="shared" si="12"/>
        <v>0</v>
      </c>
      <c r="O117" s="124">
        <f t="shared" si="13"/>
        <v>0</v>
      </c>
    </row>
    <row r="118" spans="1:15" s="31" customFormat="1" ht="15" x14ac:dyDescent="0.25">
      <c r="A118" s="125">
        <v>109</v>
      </c>
      <c r="B118" s="126" t="s">
        <v>135</v>
      </c>
      <c r="C118" s="115">
        <v>0</v>
      </c>
      <c r="D118" s="117">
        <v>0</v>
      </c>
      <c r="E118" s="118">
        <f>IF(AND(C118=1,D118=0),distinfo!K118+distinfo!L118,IFERROR(F118/D118,0))</f>
        <v>0</v>
      </c>
      <c r="F118" s="118">
        <v>0</v>
      </c>
      <c r="G118" s="119" t="str">
        <f t="shared" si="7"/>
        <v/>
      </c>
      <c r="H118" s="118">
        <f>distinfo!N118</f>
        <v>0</v>
      </c>
      <c r="I118" s="120">
        <v>0</v>
      </c>
      <c r="J118" s="121">
        <f t="shared" si="8"/>
        <v>0</v>
      </c>
      <c r="K118" s="122">
        <f t="shared" si="9"/>
        <v>0</v>
      </c>
      <c r="L118" s="123">
        <f t="shared" si="10"/>
        <v>0</v>
      </c>
      <c r="M118" s="122">
        <f t="shared" si="11"/>
        <v>0</v>
      </c>
      <c r="N118" s="123">
        <f t="shared" si="12"/>
        <v>0</v>
      </c>
      <c r="O118" s="124">
        <f t="shared" si="13"/>
        <v>0</v>
      </c>
    </row>
    <row r="119" spans="1:15" s="31" customFormat="1" ht="15" x14ac:dyDescent="0.25">
      <c r="A119" s="125">
        <v>110</v>
      </c>
      <c r="B119" s="126" t="s">
        <v>136</v>
      </c>
      <c r="C119" s="115">
        <v>1</v>
      </c>
      <c r="D119" s="117">
        <v>11</v>
      </c>
      <c r="E119" s="118">
        <f>IF(AND(C119=1,D119=0),distinfo!K119+distinfo!L119,IFERROR(F119/D119,0))</f>
        <v>17887.545454545456</v>
      </c>
      <c r="F119" s="118">
        <v>196763</v>
      </c>
      <c r="G119" s="119">
        <f t="shared" si="7"/>
        <v>3.7059359725944404E-3</v>
      </c>
      <c r="H119" s="118">
        <f>distinfo!N119</f>
        <v>53094009.571420297</v>
      </c>
      <c r="I119" s="120">
        <v>0.09</v>
      </c>
      <c r="J119" s="121">
        <f t="shared" si="8"/>
        <v>4581697.8614278268</v>
      </c>
      <c r="K119" s="122">
        <f t="shared" si="9"/>
        <v>256.13899196345903</v>
      </c>
      <c r="L119" s="123">
        <f t="shared" si="10"/>
        <v>0</v>
      </c>
      <c r="M119" s="122">
        <f t="shared" si="11"/>
        <v>0</v>
      </c>
      <c r="N119" s="123">
        <f t="shared" si="12"/>
        <v>0</v>
      </c>
      <c r="O119" s="124">
        <f t="shared" si="13"/>
        <v>0</v>
      </c>
    </row>
    <row r="120" spans="1:15" s="31" customFormat="1" ht="15" x14ac:dyDescent="0.25">
      <c r="A120" s="125">
        <v>111</v>
      </c>
      <c r="B120" s="126" t="s">
        <v>137</v>
      </c>
      <c r="C120" s="115">
        <v>1</v>
      </c>
      <c r="D120" s="117">
        <v>25</v>
      </c>
      <c r="E120" s="118">
        <f>IF(AND(C120=1,D120=0),distinfo!K120+distinfo!L120,IFERROR(F120/D120,0))</f>
        <v>16434.599999999999</v>
      </c>
      <c r="F120" s="118">
        <v>410865</v>
      </c>
      <c r="G120" s="119">
        <f t="shared" si="7"/>
        <v>2.9716196942516544E-2</v>
      </c>
      <c r="H120" s="118">
        <f>distinfo!N120</f>
        <v>13826298.189999999</v>
      </c>
      <c r="I120" s="120">
        <v>0.09</v>
      </c>
      <c r="J120" s="121">
        <f t="shared" si="8"/>
        <v>833501.83709999989</v>
      </c>
      <c r="K120" s="122">
        <f t="shared" si="9"/>
        <v>50.716283761089407</v>
      </c>
      <c r="L120" s="123">
        <f t="shared" si="10"/>
        <v>0</v>
      </c>
      <c r="M120" s="122">
        <f t="shared" si="11"/>
        <v>0</v>
      </c>
      <c r="N120" s="123">
        <f t="shared" si="12"/>
        <v>0</v>
      </c>
      <c r="O120" s="124">
        <f t="shared" si="13"/>
        <v>0</v>
      </c>
    </row>
    <row r="121" spans="1:15" s="31" customFormat="1" ht="15" x14ac:dyDescent="0.25">
      <c r="A121" s="125">
        <v>112</v>
      </c>
      <c r="B121" s="126" t="s">
        <v>138</v>
      </c>
      <c r="C121" s="115">
        <v>0</v>
      </c>
      <c r="D121" s="117">
        <v>0</v>
      </c>
      <c r="E121" s="118">
        <f>IF(AND(C121=1,D121=0),distinfo!K121+distinfo!L121,IFERROR(F121/D121,0))</f>
        <v>0</v>
      </c>
      <c r="F121" s="118">
        <v>0</v>
      </c>
      <c r="G121" s="119" t="str">
        <f t="shared" si="7"/>
        <v/>
      </c>
      <c r="H121" s="118">
        <f>distinfo!N121</f>
        <v>465972</v>
      </c>
      <c r="I121" s="120">
        <v>0</v>
      </c>
      <c r="J121" s="121">
        <f t="shared" si="8"/>
        <v>0</v>
      </c>
      <c r="K121" s="122">
        <f t="shared" si="9"/>
        <v>0</v>
      </c>
      <c r="L121" s="123">
        <f t="shared" si="10"/>
        <v>0</v>
      </c>
      <c r="M121" s="122">
        <f t="shared" si="11"/>
        <v>0</v>
      </c>
      <c r="N121" s="123">
        <f t="shared" si="12"/>
        <v>0</v>
      </c>
      <c r="O121" s="124">
        <f t="shared" si="13"/>
        <v>0</v>
      </c>
    </row>
    <row r="122" spans="1:15" s="31" customFormat="1" ht="15" x14ac:dyDescent="0.25">
      <c r="A122" s="125">
        <v>113</v>
      </c>
      <c r="B122" s="126" t="s">
        <v>139</v>
      </c>
      <c r="C122" s="115">
        <v>0</v>
      </c>
      <c r="D122" s="117">
        <v>0</v>
      </c>
      <c r="E122" s="118">
        <f>IF(AND(C122=1,D122=0),distinfo!K122+distinfo!L122,IFERROR(F122/D122,0))</f>
        <v>0</v>
      </c>
      <c r="F122" s="118">
        <v>0</v>
      </c>
      <c r="G122" s="119" t="str">
        <f t="shared" si="7"/>
        <v/>
      </c>
      <c r="H122" s="118">
        <f>distinfo!N122</f>
        <v>0</v>
      </c>
      <c r="I122" s="120">
        <v>0</v>
      </c>
      <c r="J122" s="121">
        <f t="shared" si="8"/>
        <v>0</v>
      </c>
      <c r="K122" s="122">
        <f t="shared" si="9"/>
        <v>0</v>
      </c>
      <c r="L122" s="123">
        <f t="shared" si="10"/>
        <v>0</v>
      </c>
      <c r="M122" s="122">
        <f t="shared" si="11"/>
        <v>0</v>
      </c>
      <c r="N122" s="123">
        <f t="shared" si="12"/>
        <v>0</v>
      </c>
      <c r="O122" s="124">
        <f t="shared" si="13"/>
        <v>0</v>
      </c>
    </row>
    <row r="123" spans="1:15" s="31" customFormat="1" ht="15" x14ac:dyDescent="0.25">
      <c r="A123" s="125">
        <v>114</v>
      </c>
      <c r="B123" s="126" t="s">
        <v>140</v>
      </c>
      <c r="C123" s="115">
        <v>1</v>
      </c>
      <c r="D123" s="117">
        <v>120</v>
      </c>
      <c r="E123" s="118">
        <f>IF(AND(C123=1,D123=0),distinfo!K123+distinfo!L123,IFERROR(F123/D123,0))</f>
        <v>18433.3</v>
      </c>
      <c r="F123" s="118">
        <v>2211996</v>
      </c>
      <c r="G123" s="119">
        <f t="shared" si="7"/>
        <v>6.2125272569509171E-2</v>
      </c>
      <c r="H123" s="118">
        <f>distinfo!N123</f>
        <v>35605413.200000003</v>
      </c>
      <c r="I123" s="120">
        <v>0.18</v>
      </c>
      <c r="J123" s="121">
        <f t="shared" si="8"/>
        <v>0</v>
      </c>
      <c r="K123" s="122">
        <f t="shared" si="9"/>
        <v>0</v>
      </c>
      <c r="L123" s="123">
        <f t="shared" si="10"/>
        <v>0</v>
      </c>
      <c r="M123" s="122">
        <f t="shared" si="11"/>
        <v>0</v>
      </c>
      <c r="N123" s="123">
        <f t="shared" si="12"/>
        <v>4196978.3760000002</v>
      </c>
      <c r="O123" s="124">
        <f t="shared" si="13"/>
        <v>227.68459125604207</v>
      </c>
    </row>
    <row r="124" spans="1:15" s="31" customFormat="1" ht="15" x14ac:dyDescent="0.25">
      <c r="A124" s="125">
        <v>115</v>
      </c>
      <c r="B124" s="126" t="s">
        <v>141</v>
      </c>
      <c r="C124" s="115">
        <v>0</v>
      </c>
      <c r="D124" s="117">
        <v>0</v>
      </c>
      <c r="E124" s="118">
        <f>IF(AND(C124=1,D124=0),distinfo!K124+distinfo!L124,IFERROR(F124/D124,0))</f>
        <v>0</v>
      </c>
      <c r="F124" s="118">
        <v>0</v>
      </c>
      <c r="G124" s="119" t="str">
        <f t="shared" si="7"/>
        <v/>
      </c>
      <c r="H124" s="118">
        <f>distinfo!N124</f>
        <v>0</v>
      </c>
      <c r="I124" s="120">
        <v>0</v>
      </c>
      <c r="J124" s="121">
        <f t="shared" si="8"/>
        <v>0</v>
      </c>
      <c r="K124" s="122">
        <f t="shared" si="9"/>
        <v>0</v>
      </c>
      <c r="L124" s="123">
        <f t="shared" si="10"/>
        <v>0</v>
      </c>
      <c r="M124" s="122">
        <f t="shared" si="11"/>
        <v>0</v>
      </c>
      <c r="N124" s="123">
        <f t="shared" si="12"/>
        <v>0</v>
      </c>
      <c r="O124" s="124">
        <f t="shared" si="13"/>
        <v>0</v>
      </c>
    </row>
    <row r="125" spans="1:15" s="31" customFormat="1" ht="15" x14ac:dyDescent="0.25">
      <c r="A125" s="125">
        <v>116</v>
      </c>
      <c r="B125" s="126" t="s">
        <v>142</v>
      </c>
      <c r="C125" s="115">
        <v>0</v>
      </c>
      <c r="D125" s="117">
        <v>0</v>
      </c>
      <c r="E125" s="118">
        <f>IF(AND(C125=1,D125=0),distinfo!K125+distinfo!L125,IFERROR(F125/D125,0))</f>
        <v>0</v>
      </c>
      <c r="F125" s="118">
        <v>0</v>
      </c>
      <c r="G125" s="119" t="str">
        <f t="shared" si="7"/>
        <v/>
      </c>
      <c r="H125" s="118">
        <f>distinfo!N125</f>
        <v>191742</v>
      </c>
      <c r="I125" s="120">
        <v>0</v>
      </c>
      <c r="J125" s="121">
        <f t="shared" si="8"/>
        <v>0</v>
      </c>
      <c r="K125" s="122">
        <f t="shared" si="9"/>
        <v>0</v>
      </c>
      <c r="L125" s="123">
        <f t="shared" si="10"/>
        <v>0</v>
      </c>
      <c r="M125" s="122">
        <f t="shared" si="11"/>
        <v>0</v>
      </c>
      <c r="N125" s="123">
        <f t="shared" si="12"/>
        <v>0</v>
      </c>
      <c r="O125" s="124">
        <f t="shared" si="13"/>
        <v>0</v>
      </c>
    </row>
    <row r="126" spans="1:15" s="31" customFormat="1" ht="15" x14ac:dyDescent="0.25">
      <c r="A126" s="125">
        <v>117</v>
      </c>
      <c r="B126" s="126" t="s">
        <v>143</v>
      </c>
      <c r="C126" s="115">
        <v>1</v>
      </c>
      <c r="D126" s="117">
        <v>38</v>
      </c>
      <c r="E126" s="118">
        <f>IF(AND(C126=1,D126=0),distinfo!K126+distinfo!L126,IFERROR(F126/D126,0))</f>
        <v>17133.342105263157</v>
      </c>
      <c r="F126" s="118">
        <v>651067</v>
      </c>
      <c r="G126" s="119">
        <f t="shared" si="7"/>
        <v>7.4655820563843872E-2</v>
      </c>
      <c r="H126" s="118">
        <f>distinfo!N126</f>
        <v>8720914.1240798905</v>
      </c>
      <c r="I126" s="120">
        <v>0.09</v>
      </c>
      <c r="J126" s="121">
        <f t="shared" si="8"/>
        <v>133815.27116719016</v>
      </c>
      <c r="K126" s="122">
        <f t="shared" si="9"/>
        <v>7.8102258359788266</v>
      </c>
      <c r="L126" s="123">
        <f t="shared" si="10"/>
        <v>0</v>
      </c>
      <c r="M126" s="122">
        <f t="shared" si="11"/>
        <v>0</v>
      </c>
      <c r="N126" s="123">
        <f t="shared" si="12"/>
        <v>0</v>
      </c>
      <c r="O126" s="124">
        <f t="shared" si="13"/>
        <v>0</v>
      </c>
    </row>
    <row r="127" spans="1:15" s="31" customFormat="1" ht="15" x14ac:dyDescent="0.25">
      <c r="A127" s="125">
        <v>118</v>
      </c>
      <c r="B127" s="126" t="s">
        <v>144</v>
      </c>
      <c r="C127" s="115">
        <v>1</v>
      </c>
      <c r="D127" s="117">
        <v>1</v>
      </c>
      <c r="E127" s="118">
        <f>IF(AND(C127=1,D127=0),distinfo!K127+distinfo!L127,IFERROR(F127/D127,0))</f>
        <v>13728</v>
      </c>
      <c r="F127" s="118">
        <v>13728</v>
      </c>
      <c r="G127" s="119">
        <f t="shared" si="7"/>
        <v>1.6754448520882917E-3</v>
      </c>
      <c r="H127" s="118">
        <f>distinfo!N127</f>
        <v>8193644.7999999998</v>
      </c>
      <c r="I127" s="120">
        <v>0.09</v>
      </c>
      <c r="J127" s="121">
        <f t="shared" si="8"/>
        <v>723700.03200000001</v>
      </c>
      <c r="K127" s="122">
        <f t="shared" si="9"/>
        <v>52.717076923076924</v>
      </c>
      <c r="L127" s="123">
        <f t="shared" si="10"/>
        <v>0</v>
      </c>
      <c r="M127" s="122">
        <f t="shared" si="11"/>
        <v>0</v>
      </c>
      <c r="N127" s="123">
        <f t="shared" si="12"/>
        <v>0</v>
      </c>
      <c r="O127" s="124">
        <f t="shared" si="13"/>
        <v>0</v>
      </c>
    </row>
    <row r="128" spans="1:15" s="31" customFormat="1" ht="15" x14ac:dyDescent="0.25">
      <c r="A128" s="125">
        <v>119</v>
      </c>
      <c r="B128" s="126" t="s">
        <v>145</v>
      </c>
      <c r="C128" s="115">
        <v>0</v>
      </c>
      <c r="D128" s="117">
        <v>0</v>
      </c>
      <c r="E128" s="118">
        <f>IF(AND(C128=1,D128=0),distinfo!K128+distinfo!L128,IFERROR(F128/D128,0))</f>
        <v>0</v>
      </c>
      <c r="F128" s="118">
        <v>0</v>
      </c>
      <c r="G128" s="119" t="str">
        <f t="shared" si="7"/>
        <v/>
      </c>
      <c r="H128" s="118">
        <f>distinfo!N128</f>
        <v>0</v>
      </c>
      <c r="I128" s="120">
        <v>0</v>
      </c>
      <c r="J128" s="121">
        <f t="shared" si="8"/>
        <v>0</v>
      </c>
      <c r="K128" s="122">
        <f t="shared" si="9"/>
        <v>0</v>
      </c>
      <c r="L128" s="123">
        <f t="shared" si="10"/>
        <v>0</v>
      </c>
      <c r="M128" s="122">
        <f t="shared" si="11"/>
        <v>0</v>
      </c>
      <c r="N128" s="123">
        <f t="shared" si="12"/>
        <v>0</v>
      </c>
      <c r="O128" s="124">
        <f t="shared" si="13"/>
        <v>0</v>
      </c>
    </row>
    <row r="129" spans="1:15" s="31" customFormat="1" ht="15" x14ac:dyDescent="0.25">
      <c r="A129" s="125">
        <v>120</v>
      </c>
      <c r="B129" s="126" t="s">
        <v>146</v>
      </c>
      <c r="C129" s="115">
        <v>0</v>
      </c>
      <c r="D129" s="117">
        <v>0</v>
      </c>
      <c r="E129" s="118">
        <f>IF(AND(C129=1,D129=0),distinfo!K129+distinfo!L129,IFERROR(F129/D129,0))</f>
        <v>0</v>
      </c>
      <c r="F129" s="118">
        <v>0</v>
      </c>
      <c r="G129" s="119" t="str">
        <f t="shared" si="7"/>
        <v/>
      </c>
      <c r="H129" s="118">
        <f>distinfo!N129</f>
        <v>0</v>
      </c>
      <c r="I129" s="120">
        <v>0</v>
      </c>
      <c r="J129" s="121">
        <f t="shared" si="8"/>
        <v>0</v>
      </c>
      <c r="K129" s="122">
        <f t="shared" si="9"/>
        <v>0</v>
      </c>
      <c r="L129" s="123">
        <f t="shared" si="10"/>
        <v>0</v>
      </c>
      <c r="M129" s="122">
        <f t="shared" si="11"/>
        <v>0</v>
      </c>
      <c r="N129" s="123">
        <f t="shared" si="12"/>
        <v>0</v>
      </c>
      <c r="O129" s="124">
        <f t="shared" si="13"/>
        <v>0</v>
      </c>
    </row>
    <row r="130" spans="1:15" s="31" customFormat="1" ht="15" x14ac:dyDescent="0.25">
      <c r="A130" s="125">
        <v>121</v>
      </c>
      <c r="B130" s="126" t="s">
        <v>147</v>
      </c>
      <c r="C130" s="115">
        <v>1</v>
      </c>
      <c r="D130" s="117">
        <v>0</v>
      </c>
      <c r="E130" s="118">
        <f>IF(AND(C130=1,D130=0),distinfo!K130+distinfo!L130,IFERROR(F130/D130,0))</f>
        <v>22678.709302325584</v>
      </c>
      <c r="F130" s="118">
        <v>0</v>
      </c>
      <c r="G130" s="119" t="str">
        <f t="shared" si="7"/>
        <v/>
      </c>
      <c r="H130" s="118">
        <f>distinfo!N130</f>
        <v>1986793.94</v>
      </c>
      <c r="I130" s="120">
        <v>0.09</v>
      </c>
      <c r="J130" s="121">
        <f t="shared" si="8"/>
        <v>178811.4546</v>
      </c>
      <c r="K130" s="122">
        <f t="shared" si="9"/>
        <v>7.884551638997543</v>
      </c>
      <c r="L130" s="123">
        <f t="shared" si="10"/>
        <v>0</v>
      </c>
      <c r="M130" s="122">
        <f t="shared" si="11"/>
        <v>0</v>
      </c>
      <c r="N130" s="123">
        <f t="shared" si="12"/>
        <v>0</v>
      </c>
      <c r="O130" s="124">
        <f t="shared" si="13"/>
        <v>0</v>
      </c>
    </row>
    <row r="131" spans="1:15" s="31" customFormat="1" ht="15" x14ac:dyDescent="0.25">
      <c r="A131" s="125">
        <v>122</v>
      </c>
      <c r="B131" s="126" t="s">
        <v>148</v>
      </c>
      <c r="C131" s="115">
        <v>1</v>
      </c>
      <c r="D131" s="117">
        <v>27</v>
      </c>
      <c r="E131" s="118">
        <f>IF(AND(C131=1,D131=0),distinfo!K131+distinfo!L131,IFERROR(F131/D131,0))</f>
        <v>18509.85185185185</v>
      </c>
      <c r="F131" s="118">
        <v>499766</v>
      </c>
      <c r="G131" s="119">
        <f t="shared" si="7"/>
        <v>1.1129149502376506E-2</v>
      </c>
      <c r="H131" s="118">
        <f>distinfo!N131</f>
        <v>44906037.060000002</v>
      </c>
      <c r="I131" s="120">
        <v>0.09</v>
      </c>
      <c r="J131" s="121">
        <f t="shared" si="8"/>
        <v>3541777.3354000002</v>
      </c>
      <c r="K131" s="122">
        <f t="shared" si="9"/>
        <v>191.3455258176827</v>
      </c>
      <c r="L131" s="123">
        <f t="shared" si="10"/>
        <v>0</v>
      </c>
      <c r="M131" s="122">
        <f t="shared" si="11"/>
        <v>0</v>
      </c>
      <c r="N131" s="123">
        <f t="shared" si="12"/>
        <v>0</v>
      </c>
      <c r="O131" s="124">
        <f t="shared" si="13"/>
        <v>0</v>
      </c>
    </row>
    <row r="132" spans="1:15" s="31" customFormat="1" ht="15" x14ac:dyDescent="0.25">
      <c r="A132" s="125">
        <v>123</v>
      </c>
      <c r="B132" s="126" t="s">
        <v>149</v>
      </c>
      <c r="C132" s="115">
        <v>0</v>
      </c>
      <c r="D132" s="117">
        <v>0</v>
      </c>
      <c r="E132" s="118">
        <f>IF(AND(C132=1,D132=0),distinfo!K132+distinfo!L132,IFERROR(F132/D132,0))</f>
        <v>0</v>
      </c>
      <c r="F132" s="118">
        <v>0</v>
      </c>
      <c r="G132" s="119" t="str">
        <f t="shared" si="7"/>
        <v/>
      </c>
      <c r="H132" s="118">
        <f>distinfo!N132</f>
        <v>103547</v>
      </c>
      <c r="I132" s="120">
        <v>0</v>
      </c>
      <c r="J132" s="121">
        <f t="shared" si="8"/>
        <v>0</v>
      </c>
      <c r="K132" s="122">
        <f t="shared" si="9"/>
        <v>0</v>
      </c>
      <c r="L132" s="123">
        <f t="shared" si="10"/>
        <v>0</v>
      </c>
      <c r="M132" s="122">
        <f t="shared" si="11"/>
        <v>0</v>
      </c>
      <c r="N132" s="123">
        <f t="shared" si="12"/>
        <v>0</v>
      </c>
      <c r="O132" s="124">
        <f t="shared" si="13"/>
        <v>0</v>
      </c>
    </row>
    <row r="133" spans="1:15" s="31" customFormat="1" ht="15" x14ac:dyDescent="0.25">
      <c r="A133" s="125">
        <v>124</v>
      </c>
      <c r="B133" s="126" t="s">
        <v>150</v>
      </c>
      <c r="C133" s="115">
        <v>0</v>
      </c>
      <c r="D133" s="117">
        <v>0</v>
      </c>
      <c r="E133" s="118">
        <f>IF(AND(C133=1,D133=0),distinfo!K133+distinfo!L133,IFERROR(F133/D133,0))</f>
        <v>0</v>
      </c>
      <c r="F133" s="118">
        <v>0</v>
      </c>
      <c r="G133" s="119" t="str">
        <f t="shared" si="7"/>
        <v/>
      </c>
      <c r="H133" s="118">
        <f>distinfo!N133</f>
        <v>0</v>
      </c>
      <c r="I133" s="120">
        <v>0</v>
      </c>
      <c r="J133" s="121">
        <f t="shared" si="8"/>
        <v>0</v>
      </c>
      <c r="K133" s="122">
        <f t="shared" si="9"/>
        <v>0</v>
      </c>
      <c r="L133" s="123">
        <f t="shared" si="10"/>
        <v>0</v>
      </c>
      <c r="M133" s="122">
        <f t="shared" si="11"/>
        <v>0</v>
      </c>
      <c r="N133" s="123">
        <f t="shared" si="12"/>
        <v>0</v>
      </c>
      <c r="O133" s="124">
        <f t="shared" si="13"/>
        <v>0</v>
      </c>
    </row>
    <row r="134" spans="1:15" s="31" customFormat="1" ht="15" x14ac:dyDescent="0.25">
      <c r="A134" s="125">
        <v>125</v>
      </c>
      <c r="B134" s="126" t="s">
        <v>151</v>
      </c>
      <c r="C134" s="115">
        <v>1</v>
      </c>
      <c r="D134" s="117">
        <v>21</v>
      </c>
      <c r="E134" s="118">
        <f>IF(AND(C134=1,D134=0),distinfo!K134+distinfo!L134,IFERROR(F134/D134,0))</f>
        <v>20288</v>
      </c>
      <c r="F134" s="118">
        <v>426048</v>
      </c>
      <c r="G134" s="119">
        <f t="shared" si="7"/>
        <v>2.3469129046704687E-2</v>
      </c>
      <c r="H134" s="118">
        <f>distinfo!N134</f>
        <v>18153549.67592296</v>
      </c>
      <c r="I134" s="120">
        <v>0.09</v>
      </c>
      <c r="J134" s="121">
        <f t="shared" si="8"/>
        <v>1207771.4708330664</v>
      </c>
      <c r="K134" s="122">
        <f t="shared" si="9"/>
        <v>59.531322497686631</v>
      </c>
      <c r="L134" s="123">
        <f t="shared" si="10"/>
        <v>0</v>
      </c>
      <c r="M134" s="122">
        <f t="shared" si="11"/>
        <v>0</v>
      </c>
      <c r="N134" s="123">
        <f t="shared" si="12"/>
        <v>0</v>
      </c>
      <c r="O134" s="124">
        <f t="shared" si="13"/>
        <v>0</v>
      </c>
    </row>
    <row r="135" spans="1:15" s="31" customFormat="1" ht="15" x14ac:dyDescent="0.25">
      <c r="A135" s="125">
        <v>126</v>
      </c>
      <c r="B135" s="126" t="s">
        <v>152</v>
      </c>
      <c r="C135" s="115">
        <v>0</v>
      </c>
      <c r="D135" s="117">
        <v>0</v>
      </c>
      <c r="E135" s="118">
        <f>IF(AND(C135=1,D135=0),distinfo!K135+distinfo!L135,IFERROR(F135/D135,0))</f>
        <v>0</v>
      </c>
      <c r="F135" s="118">
        <v>0</v>
      </c>
      <c r="G135" s="119" t="str">
        <f t="shared" si="7"/>
        <v/>
      </c>
      <c r="H135" s="118">
        <f>distinfo!N135</f>
        <v>0</v>
      </c>
      <c r="I135" s="120">
        <v>0</v>
      </c>
      <c r="J135" s="121">
        <f t="shared" si="8"/>
        <v>0</v>
      </c>
      <c r="K135" s="122">
        <f t="shared" si="9"/>
        <v>0</v>
      </c>
      <c r="L135" s="123">
        <f t="shared" si="10"/>
        <v>0</v>
      </c>
      <c r="M135" s="122">
        <f t="shared" si="11"/>
        <v>0</v>
      </c>
      <c r="N135" s="123">
        <f t="shared" si="12"/>
        <v>0</v>
      </c>
      <c r="O135" s="124">
        <f t="shared" si="13"/>
        <v>0</v>
      </c>
    </row>
    <row r="136" spans="1:15" s="31" customFormat="1" ht="15" x14ac:dyDescent="0.25">
      <c r="A136" s="125">
        <v>127</v>
      </c>
      <c r="B136" s="126" t="s">
        <v>153</v>
      </c>
      <c r="C136" s="115">
        <v>1</v>
      </c>
      <c r="D136" s="117">
        <v>17</v>
      </c>
      <c r="E136" s="118">
        <f>IF(AND(C136=1,D136=0),distinfo!K136+distinfo!L136,IFERROR(F136/D136,0))</f>
        <v>28585.588235294119</v>
      </c>
      <c r="F136" s="118">
        <v>485955</v>
      </c>
      <c r="G136" s="119">
        <f t="shared" si="7"/>
        <v>5.8028199757591631E-2</v>
      </c>
      <c r="H136" s="118">
        <f>distinfo!N136</f>
        <v>8374462.7961928835</v>
      </c>
      <c r="I136" s="120">
        <v>0.09</v>
      </c>
      <c r="J136" s="121">
        <f t="shared" si="8"/>
        <v>267746.65165735944</v>
      </c>
      <c r="K136" s="122">
        <f t="shared" si="9"/>
        <v>9.3664908853188269</v>
      </c>
      <c r="L136" s="123">
        <f t="shared" si="10"/>
        <v>0</v>
      </c>
      <c r="M136" s="122">
        <f t="shared" si="11"/>
        <v>0</v>
      </c>
      <c r="N136" s="123">
        <f t="shared" si="12"/>
        <v>0</v>
      </c>
      <c r="O136" s="124">
        <f t="shared" si="13"/>
        <v>0</v>
      </c>
    </row>
    <row r="137" spans="1:15" s="31" customFormat="1" ht="15" x14ac:dyDescent="0.25">
      <c r="A137" s="125">
        <v>128</v>
      </c>
      <c r="B137" s="126" t="s">
        <v>154</v>
      </c>
      <c r="C137" s="115">
        <v>1</v>
      </c>
      <c r="D137" s="117">
        <v>398</v>
      </c>
      <c r="E137" s="118">
        <f>IF(AND(C137=1,D137=0),distinfo!K137+distinfo!L137,IFERROR(F137/D137,0))</f>
        <v>17068.336683417085</v>
      </c>
      <c r="F137" s="118">
        <v>6793198</v>
      </c>
      <c r="G137" s="119">
        <f t="shared" si="7"/>
        <v>4.2839749174691452E-2</v>
      </c>
      <c r="H137" s="118">
        <f>distinfo!N137</f>
        <v>158572310.31626195</v>
      </c>
      <c r="I137" s="120">
        <v>0.09</v>
      </c>
      <c r="J137" s="121">
        <f t="shared" si="8"/>
        <v>7478309.9284635745</v>
      </c>
      <c r="K137" s="122">
        <f t="shared" si="9"/>
        <v>438.13934932096822</v>
      </c>
      <c r="L137" s="123">
        <f t="shared" si="10"/>
        <v>0</v>
      </c>
      <c r="M137" s="122">
        <f t="shared" si="11"/>
        <v>0</v>
      </c>
      <c r="N137" s="123">
        <f t="shared" si="12"/>
        <v>0</v>
      </c>
      <c r="O137" s="124">
        <f t="shared" si="13"/>
        <v>0</v>
      </c>
    </row>
    <row r="138" spans="1:15" s="31" customFormat="1" ht="15" x14ac:dyDescent="0.25">
      <c r="A138" s="125">
        <v>129</v>
      </c>
      <c r="B138" s="126" t="s">
        <v>155</v>
      </c>
      <c r="C138" s="115">
        <v>0</v>
      </c>
      <c r="D138" s="117">
        <v>0</v>
      </c>
      <c r="E138" s="118">
        <f>IF(AND(C138=1,D138=0),distinfo!K138+distinfo!L138,IFERROR(F138/D138,0))</f>
        <v>0</v>
      </c>
      <c r="F138" s="118">
        <v>0</v>
      </c>
      <c r="G138" s="119" t="str">
        <f t="shared" si="7"/>
        <v/>
      </c>
      <c r="H138" s="118">
        <f>distinfo!N138</f>
        <v>108588</v>
      </c>
      <c r="I138" s="120">
        <v>0</v>
      </c>
      <c r="J138" s="121">
        <f t="shared" si="8"/>
        <v>0</v>
      </c>
      <c r="K138" s="122">
        <f t="shared" si="9"/>
        <v>0</v>
      </c>
      <c r="L138" s="123">
        <f t="shared" si="10"/>
        <v>0</v>
      </c>
      <c r="M138" s="122">
        <f t="shared" si="11"/>
        <v>0</v>
      </c>
      <c r="N138" s="123">
        <f t="shared" si="12"/>
        <v>0</v>
      </c>
      <c r="O138" s="124">
        <f t="shared" si="13"/>
        <v>0</v>
      </c>
    </row>
    <row r="139" spans="1:15" s="31" customFormat="1" ht="15" x14ac:dyDescent="0.25">
      <c r="A139" s="125">
        <v>130</v>
      </c>
      <c r="B139" s="126" t="s">
        <v>156</v>
      </c>
      <c r="C139" s="115">
        <v>0</v>
      </c>
      <c r="D139" s="117">
        <v>0</v>
      </c>
      <c r="E139" s="118">
        <f>IF(AND(C139=1,D139=0),distinfo!K139+distinfo!L139,IFERROR(F139/D139,0))</f>
        <v>0</v>
      </c>
      <c r="F139" s="118">
        <v>0</v>
      </c>
      <c r="G139" s="119" t="str">
        <f t="shared" ref="G139:G202" si="14">IF(D139&gt;0,IFERROR(F139/H139,""),"")</f>
        <v/>
      </c>
      <c r="H139" s="118">
        <f>distinfo!N139</f>
        <v>82247.360000000001</v>
      </c>
      <c r="I139" s="120">
        <v>0</v>
      </c>
      <c r="J139" s="121">
        <f t="shared" ref="J139:J202" si="15">IF(AND($C139=1,$A139&lt;800,$I139=0.09),($H139*$I139)-F139,0)</f>
        <v>0</v>
      </c>
      <c r="K139" s="122">
        <f t="shared" ref="K139:K202" si="16">IF(AND($A139&lt;800,$C139=1,$H139&gt;0,$J139&gt;0),$J139/$E139,0)</f>
        <v>0</v>
      </c>
      <c r="L139" s="123">
        <f t="shared" ref="L139:L202" si="17">IF(AND($C139=1,$A139&lt;800,$I139&lt;&gt;0.09,$I139&lt;&gt;0.18),($H139*$I139)-F139,0)</f>
        <v>0</v>
      </c>
      <c r="M139" s="122">
        <f t="shared" ref="M139:M202" si="18">IF(AND($A139&lt;800,$C139=1,$H139&gt;0,$L139&gt;0),$L139/$E139,0)</f>
        <v>0</v>
      </c>
      <c r="N139" s="123">
        <f t="shared" ref="N139:N202" si="19">IF(AND($C139=1,$A139&lt;800,$I139=0.18),($H139*$I139)-$F139,0)</f>
        <v>0</v>
      </c>
      <c r="O139" s="124">
        <f t="shared" ref="O139:O202" si="20">IF(AND($A139&lt;800,$C139=1,$H139&gt;0,$N139&gt;0),$N139/$E139,0)</f>
        <v>0</v>
      </c>
    </row>
    <row r="140" spans="1:15" s="31" customFormat="1" ht="15" x14ac:dyDescent="0.25">
      <c r="A140" s="125">
        <v>131</v>
      </c>
      <c r="B140" s="126" t="s">
        <v>157</v>
      </c>
      <c r="C140" s="115">
        <v>1</v>
      </c>
      <c r="D140" s="117">
        <v>5</v>
      </c>
      <c r="E140" s="118">
        <f>IF(AND(C140=1,D140=0),distinfo!K140+distinfo!L140,IFERROR(F140/D140,0))</f>
        <v>22660.2</v>
      </c>
      <c r="F140" s="118">
        <v>113301</v>
      </c>
      <c r="G140" s="119">
        <f t="shared" si="14"/>
        <v>1.4463666513121641E-3</v>
      </c>
      <c r="H140" s="118">
        <f>distinfo!N140</f>
        <v>78334908.992275059</v>
      </c>
      <c r="I140" s="120">
        <v>0.09</v>
      </c>
      <c r="J140" s="121">
        <f t="shared" si="15"/>
        <v>6936840.8093047552</v>
      </c>
      <c r="K140" s="122">
        <f t="shared" si="16"/>
        <v>306.12443002730578</v>
      </c>
      <c r="L140" s="123">
        <f t="shared" si="17"/>
        <v>0</v>
      </c>
      <c r="M140" s="122">
        <f t="shared" si="18"/>
        <v>0</v>
      </c>
      <c r="N140" s="123">
        <f t="shared" si="19"/>
        <v>0</v>
      </c>
      <c r="O140" s="124">
        <f t="shared" si="20"/>
        <v>0</v>
      </c>
    </row>
    <row r="141" spans="1:15" s="31" customFormat="1" ht="15" x14ac:dyDescent="0.25">
      <c r="A141" s="125">
        <v>132</v>
      </c>
      <c r="B141" s="126" t="s">
        <v>158</v>
      </c>
      <c r="C141" s="115">
        <v>0</v>
      </c>
      <c r="D141" s="117">
        <v>0</v>
      </c>
      <c r="E141" s="118">
        <f>IF(AND(C141=1,D141=0),distinfo!K141+distinfo!L141,IFERROR(F141/D141,0))</f>
        <v>0</v>
      </c>
      <c r="F141" s="118">
        <v>0</v>
      </c>
      <c r="G141" s="119" t="str">
        <f t="shared" si="14"/>
        <v/>
      </c>
      <c r="H141" s="118">
        <f>distinfo!N141</f>
        <v>230613</v>
      </c>
      <c r="I141" s="120">
        <v>0</v>
      </c>
      <c r="J141" s="121">
        <f t="shared" si="15"/>
        <v>0</v>
      </c>
      <c r="K141" s="122">
        <f t="shared" si="16"/>
        <v>0</v>
      </c>
      <c r="L141" s="123">
        <f t="shared" si="17"/>
        <v>0</v>
      </c>
      <c r="M141" s="122">
        <f t="shared" si="18"/>
        <v>0</v>
      </c>
      <c r="N141" s="123">
        <f t="shared" si="19"/>
        <v>0</v>
      </c>
      <c r="O141" s="124">
        <f t="shared" si="20"/>
        <v>0</v>
      </c>
    </row>
    <row r="142" spans="1:15" s="31" customFormat="1" ht="15" x14ac:dyDescent="0.25">
      <c r="A142" s="125">
        <v>133</v>
      </c>
      <c r="B142" s="126" t="s">
        <v>159</v>
      </c>
      <c r="C142" s="115">
        <v>1</v>
      </c>
      <c r="D142" s="117">
        <v>57</v>
      </c>
      <c r="E142" s="118">
        <f>IF(AND(C142=1,D142=0),distinfo!K142+distinfo!L142,IFERROR(F142/D142,0))</f>
        <v>15471.421052631578</v>
      </c>
      <c r="F142" s="118">
        <v>881871</v>
      </c>
      <c r="G142" s="119">
        <f t="shared" si="14"/>
        <v>3.8436197771899203E-2</v>
      </c>
      <c r="H142" s="118">
        <f>distinfo!N142</f>
        <v>22943762.68</v>
      </c>
      <c r="I142" s="120">
        <v>0.09</v>
      </c>
      <c r="J142" s="121">
        <f t="shared" si="15"/>
        <v>1183067.6412</v>
      </c>
      <c r="K142" s="122">
        <f t="shared" si="16"/>
        <v>76.467936408386265</v>
      </c>
      <c r="L142" s="123">
        <f t="shared" si="17"/>
        <v>0</v>
      </c>
      <c r="M142" s="122">
        <f t="shared" si="18"/>
        <v>0</v>
      </c>
      <c r="N142" s="123">
        <f t="shared" si="19"/>
        <v>0</v>
      </c>
      <c r="O142" s="124">
        <f t="shared" si="20"/>
        <v>0</v>
      </c>
    </row>
    <row r="143" spans="1:15" s="31" customFormat="1" ht="15" x14ac:dyDescent="0.25">
      <c r="A143" s="125">
        <v>134</v>
      </c>
      <c r="B143" s="126" t="s">
        <v>160</v>
      </c>
      <c r="C143" s="115">
        <v>0</v>
      </c>
      <c r="D143" s="117">
        <v>0</v>
      </c>
      <c r="E143" s="118">
        <f>IF(AND(C143=1,D143=0),distinfo!K143+distinfo!L143,IFERROR(F143/D143,0))</f>
        <v>0</v>
      </c>
      <c r="F143" s="118">
        <v>0</v>
      </c>
      <c r="G143" s="119" t="str">
        <f t="shared" si="14"/>
        <v/>
      </c>
      <c r="H143" s="118">
        <f>distinfo!N143</f>
        <v>74086</v>
      </c>
      <c r="I143" s="120">
        <v>0</v>
      </c>
      <c r="J143" s="121">
        <f t="shared" si="15"/>
        <v>0</v>
      </c>
      <c r="K143" s="122">
        <f t="shared" si="16"/>
        <v>0</v>
      </c>
      <c r="L143" s="123">
        <f t="shared" si="17"/>
        <v>0</v>
      </c>
      <c r="M143" s="122">
        <f t="shared" si="18"/>
        <v>0</v>
      </c>
      <c r="N143" s="123">
        <f t="shared" si="19"/>
        <v>0</v>
      </c>
      <c r="O143" s="124">
        <f t="shared" si="20"/>
        <v>0</v>
      </c>
    </row>
    <row r="144" spans="1:15" s="31" customFormat="1" ht="15" x14ac:dyDescent="0.25">
      <c r="A144" s="125">
        <v>135</v>
      </c>
      <c r="B144" s="126" t="s">
        <v>161</v>
      </c>
      <c r="C144" s="115">
        <v>1</v>
      </c>
      <c r="D144" s="117">
        <v>2</v>
      </c>
      <c r="E144" s="118">
        <f>IF(AND(C144=1,D144=0),distinfo!K144+distinfo!L144,IFERROR(F144/D144,0))</f>
        <v>24822</v>
      </c>
      <c r="F144" s="118">
        <v>49644</v>
      </c>
      <c r="G144" s="119">
        <f t="shared" si="14"/>
        <v>1.2236733014125927E-2</v>
      </c>
      <c r="H144" s="118">
        <f>distinfo!N144</f>
        <v>4056965.2</v>
      </c>
      <c r="I144" s="120">
        <v>0.09</v>
      </c>
      <c r="J144" s="121">
        <f t="shared" si="15"/>
        <v>315482.86800000002</v>
      </c>
      <c r="K144" s="122">
        <f t="shared" si="16"/>
        <v>12.709808556925308</v>
      </c>
      <c r="L144" s="123">
        <f t="shared" si="17"/>
        <v>0</v>
      </c>
      <c r="M144" s="122">
        <f t="shared" si="18"/>
        <v>0</v>
      </c>
      <c r="N144" s="123">
        <f t="shared" si="19"/>
        <v>0</v>
      </c>
      <c r="O144" s="124">
        <f t="shared" si="20"/>
        <v>0</v>
      </c>
    </row>
    <row r="145" spans="1:15" s="31" customFormat="1" ht="15" x14ac:dyDescent="0.25">
      <c r="A145" s="125">
        <v>136</v>
      </c>
      <c r="B145" s="126" t="s">
        <v>162</v>
      </c>
      <c r="C145" s="115">
        <v>1</v>
      </c>
      <c r="D145" s="117">
        <v>10</v>
      </c>
      <c r="E145" s="118">
        <f>IF(AND(C145=1,D145=0),distinfo!K145+distinfo!L145,IFERROR(F145/D145,0))</f>
        <v>19524</v>
      </c>
      <c r="F145" s="118">
        <v>195240</v>
      </c>
      <c r="G145" s="119">
        <f t="shared" si="14"/>
        <v>4.1553187752513855E-3</v>
      </c>
      <c r="H145" s="118">
        <f>distinfo!N145</f>
        <v>46985564.901260436</v>
      </c>
      <c r="I145" s="120">
        <v>0.09</v>
      </c>
      <c r="J145" s="121">
        <f t="shared" si="15"/>
        <v>4033460.8411134388</v>
      </c>
      <c r="K145" s="122">
        <f t="shared" si="16"/>
        <v>206.58988122892023</v>
      </c>
      <c r="L145" s="123">
        <f t="shared" si="17"/>
        <v>0</v>
      </c>
      <c r="M145" s="122">
        <f t="shared" si="18"/>
        <v>0</v>
      </c>
      <c r="N145" s="123">
        <f t="shared" si="19"/>
        <v>0</v>
      </c>
      <c r="O145" s="124">
        <f t="shared" si="20"/>
        <v>0</v>
      </c>
    </row>
    <row r="146" spans="1:15" s="31" customFormat="1" ht="15" x14ac:dyDescent="0.25">
      <c r="A146" s="125">
        <v>137</v>
      </c>
      <c r="B146" s="126" t="s">
        <v>163</v>
      </c>
      <c r="C146" s="115">
        <v>1</v>
      </c>
      <c r="D146" s="117">
        <v>643</v>
      </c>
      <c r="E146" s="118">
        <f>IF(AND(C146=1,D146=0),distinfo!K146+distinfo!L146,IFERROR(F146/D146,0))</f>
        <v>20386.884914463451</v>
      </c>
      <c r="F146" s="118">
        <v>13108767</v>
      </c>
      <c r="G146" s="119">
        <f t="shared" si="14"/>
        <v>0.10492736217608864</v>
      </c>
      <c r="H146" s="118">
        <f>distinfo!N146</f>
        <v>124931826.43818802</v>
      </c>
      <c r="I146" s="120">
        <v>0.18</v>
      </c>
      <c r="J146" s="121">
        <f t="shared" si="15"/>
        <v>0</v>
      </c>
      <c r="K146" s="122">
        <f t="shared" si="16"/>
        <v>0</v>
      </c>
      <c r="L146" s="123">
        <f t="shared" si="17"/>
        <v>0</v>
      </c>
      <c r="M146" s="122">
        <f t="shared" si="18"/>
        <v>0</v>
      </c>
      <c r="N146" s="123">
        <f t="shared" si="19"/>
        <v>9378961.7588738427</v>
      </c>
      <c r="O146" s="124">
        <f t="shared" si="20"/>
        <v>460.04879108430879</v>
      </c>
    </row>
    <row r="147" spans="1:15" s="31" customFormat="1" ht="15" x14ac:dyDescent="0.25">
      <c r="A147" s="125">
        <v>138</v>
      </c>
      <c r="B147" s="126" t="s">
        <v>164</v>
      </c>
      <c r="C147" s="115">
        <v>1</v>
      </c>
      <c r="D147" s="117">
        <v>13</v>
      </c>
      <c r="E147" s="118">
        <f>IF(AND(C147=1,D147=0),distinfo!K147+distinfo!L147,IFERROR(F147/D147,0))</f>
        <v>20413</v>
      </c>
      <c r="F147" s="118">
        <v>265369</v>
      </c>
      <c r="G147" s="119">
        <f t="shared" si="14"/>
        <v>1.3634809410545927E-2</v>
      </c>
      <c r="H147" s="118">
        <f>distinfo!N147</f>
        <v>19462611.614853136</v>
      </c>
      <c r="I147" s="120">
        <v>0.09</v>
      </c>
      <c r="J147" s="121">
        <f t="shared" si="15"/>
        <v>1486266.0453367822</v>
      </c>
      <c r="K147" s="122">
        <f t="shared" si="16"/>
        <v>72.809780303570378</v>
      </c>
      <c r="L147" s="123">
        <f t="shared" si="17"/>
        <v>0</v>
      </c>
      <c r="M147" s="122">
        <f t="shared" si="18"/>
        <v>0</v>
      </c>
      <c r="N147" s="123">
        <f t="shared" si="19"/>
        <v>0</v>
      </c>
      <c r="O147" s="124">
        <f t="shared" si="20"/>
        <v>0</v>
      </c>
    </row>
    <row r="148" spans="1:15" s="31" customFormat="1" ht="15" x14ac:dyDescent="0.25">
      <c r="A148" s="125">
        <v>139</v>
      </c>
      <c r="B148" s="126" t="s">
        <v>165</v>
      </c>
      <c r="C148" s="115">
        <v>1</v>
      </c>
      <c r="D148" s="117">
        <v>3</v>
      </c>
      <c r="E148" s="118">
        <f>IF(AND(C148=1,D148=0),distinfo!K148+distinfo!L148,IFERROR(F148/D148,0))</f>
        <v>17366</v>
      </c>
      <c r="F148" s="118">
        <v>52098</v>
      </c>
      <c r="G148" s="119">
        <f t="shared" si="14"/>
        <v>7.0879642348806995E-4</v>
      </c>
      <c r="H148" s="118">
        <f>distinfo!N148</f>
        <v>73502063.884041145</v>
      </c>
      <c r="I148" s="120">
        <v>0.09</v>
      </c>
      <c r="J148" s="121">
        <f t="shared" si="15"/>
        <v>6563087.7495637024</v>
      </c>
      <c r="K148" s="122">
        <f t="shared" si="16"/>
        <v>377.92743001057829</v>
      </c>
      <c r="L148" s="123">
        <f t="shared" si="17"/>
        <v>0</v>
      </c>
      <c r="M148" s="122">
        <f t="shared" si="18"/>
        <v>0</v>
      </c>
      <c r="N148" s="123">
        <f t="shared" si="19"/>
        <v>0</v>
      </c>
      <c r="O148" s="124">
        <f t="shared" si="20"/>
        <v>0</v>
      </c>
    </row>
    <row r="149" spans="1:15" s="31" customFormat="1" ht="15" x14ac:dyDescent="0.25">
      <c r="A149" s="125">
        <v>140</v>
      </c>
      <c r="B149" s="126" t="s">
        <v>166</v>
      </c>
      <c r="C149" s="115">
        <v>0</v>
      </c>
      <c r="D149" s="117">
        <v>0</v>
      </c>
      <c r="E149" s="118">
        <f>IF(AND(C149=1,D149=0),distinfo!K149+distinfo!L149,IFERROR(F149/D149,0))</f>
        <v>0</v>
      </c>
      <c r="F149" s="118">
        <v>0</v>
      </c>
      <c r="G149" s="119" t="str">
        <f t="shared" si="14"/>
        <v/>
      </c>
      <c r="H149" s="118">
        <f>distinfo!N149</f>
        <v>0</v>
      </c>
      <c r="I149" s="120">
        <v>0</v>
      </c>
      <c r="J149" s="121">
        <f t="shared" si="15"/>
        <v>0</v>
      </c>
      <c r="K149" s="122">
        <f t="shared" si="16"/>
        <v>0</v>
      </c>
      <c r="L149" s="123">
        <f t="shared" si="17"/>
        <v>0</v>
      </c>
      <c r="M149" s="122">
        <f t="shared" si="18"/>
        <v>0</v>
      </c>
      <c r="N149" s="123">
        <f t="shared" si="19"/>
        <v>0</v>
      </c>
      <c r="O149" s="124">
        <f t="shared" si="20"/>
        <v>0</v>
      </c>
    </row>
    <row r="150" spans="1:15" s="31" customFormat="1" ht="15" x14ac:dyDescent="0.25">
      <c r="A150" s="125">
        <v>141</v>
      </c>
      <c r="B150" s="126" t="s">
        <v>167</v>
      </c>
      <c r="C150" s="115">
        <v>1</v>
      </c>
      <c r="D150" s="117">
        <v>210</v>
      </c>
      <c r="E150" s="118">
        <f>IF(AND(C150=1,D150=0),distinfo!K150+distinfo!L150,IFERROR(F150/D150,0))</f>
        <v>20382.257142857143</v>
      </c>
      <c r="F150" s="118">
        <v>4280274</v>
      </c>
      <c r="G150" s="119">
        <f t="shared" si="14"/>
        <v>7.4321817478636421E-2</v>
      </c>
      <c r="H150" s="118">
        <f>distinfo!N150</f>
        <v>57591083.549999997</v>
      </c>
      <c r="I150" s="120">
        <v>0.09</v>
      </c>
      <c r="J150" s="121">
        <f t="shared" si="15"/>
        <v>902923.51949999947</v>
      </c>
      <c r="K150" s="122">
        <f t="shared" si="16"/>
        <v>44.299486223311845</v>
      </c>
      <c r="L150" s="123">
        <f t="shared" si="17"/>
        <v>0</v>
      </c>
      <c r="M150" s="122">
        <f t="shared" si="18"/>
        <v>0</v>
      </c>
      <c r="N150" s="123">
        <f t="shared" si="19"/>
        <v>0</v>
      </c>
      <c r="O150" s="124">
        <f t="shared" si="20"/>
        <v>0</v>
      </c>
    </row>
    <row r="151" spans="1:15" s="31" customFormat="1" ht="15" x14ac:dyDescent="0.25">
      <c r="A151" s="125">
        <v>142</v>
      </c>
      <c r="B151" s="126" t="s">
        <v>168</v>
      </c>
      <c r="C151" s="115">
        <v>1</v>
      </c>
      <c r="D151" s="117">
        <v>10</v>
      </c>
      <c r="E151" s="118">
        <f>IF(AND(C151=1,D151=0),distinfo!K151+distinfo!L151,IFERROR(F151/D151,0))</f>
        <v>29212</v>
      </c>
      <c r="F151" s="118">
        <v>292120</v>
      </c>
      <c r="G151" s="119">
        <f t="shared" si="14"/>
        <v>1.3093122553418757E-2</v>
      </c>
      <c r="H151" s="118">
        <f>distinfo!N151</f>
        <v>22310949.798886918</v>
      </c>
      <c r="I151" s="120">
        <v>0.09</v>
      </c>
      <c r="J151" s="121">
        <f t="shared" si="15"/>
        <v>1715865.4818998226</v>
      </c>
      <c r="K151" s="122">
        <f t="shared" si="16"/>
        <v>58.738377444194938</v>
      </c>
      <c r="L151" s="123">
        <f t="shared" si="17"/>
        <v>0</v>
      </c>
      <c r="M151" s="122">
        <f t="shared" si="18"/>
        <v>0</v>
      </c>
      <c r="N151" s="123">
        <f t="shared" si="19"/>
        <v>0</v>
      </c>
      <c r="O151" s="124">
        <f t="shared" si="20"/>
        <v>0</v>
      </c>
    </row>
    <row r="152" spans="1:15" s="31" customFormat="1" ht="15" x14ac:dyDescent="0.25">
      <c r="A152" s="125">
        <v>143</v>
      </c>
      <c r="B152" s="126" t="s">
        <v>169</v>
      </c>
      <c r="C152" s="115">
        <v>0</v>
      </c>
      <c r="D152" s="117">
        <v>0</v>
      </c>
      <c r="E152" s="118">
        <f>IF(AND(C152=1,D152=0),distinfo!K152+distinfo!L152,IFERROR(F152/D152,0))</f>
        <v>0</v>
      </c>
      <c r="F152" s="118">
        <v>0</v>
      </c>
      <c r="G152" s="119" t="str">
        <f t="shared" si="14"/>
        <v/>
      </c>
      <c r="H152" s="118">
        <f>distinfo!N152</f>
        <v>741046</v>
      </c>
      <c r="I152" s="120">
        <v>0</v>
      </c>
      <c r="J152" s="121">
        <f t="shared" si="15"/>
        <v>0</v>
      </c>
      <c r="K152" s="122">
        <f t="shared" si="16"/>
        <v>0</v>
      </c>
      <c r="L152" s="123">
        <f t="shared" si="17"/>
        <v>0</v>
      </c>
      <c r="M152" s="122">
        <f t="shared" si="18"/>
        <v>0</v>
      </c>
      <c r="N152" s="123">
        <f t="shared" si="19"/>
        <v>0</v>
      </c>
      <c r="O152" s="124">
        <f t="shared" si="20"/>
        <v>0</v>
      </c>
    </row>
    <row r="153" spans="1:15" s="31" customFormat="1" ht="15" x14ac:dyDescent="0.25">
      <c r="A153" s="125">
        <v>144</v>
      </c>
      <c r="B153" s="126" t="s">
        <v>170</v>
      </c>
      <c r="C153" s="115">
        <v>1</v>
      </c>
      <c r="D153" s="117">
        <v>0</v>
      </c>
      <c r="E153" s="118">
        <f>IF(AND(C153=1,D153=0),distinfo!K153+distinfo!L153,IFERROR(F153/D153,0))</f>
        <v>24913.47528970665</v>
      </c>
      <c r="F153" s="118">
        <v>0</v>
      </c>
      <c r="G153" s="119" t="str">
        <f t="shared" si="14"/>
        <v/>
      </c>
      <c r="H153" s="118">
        <f>distinfo!N153</f>
        <v>39623054</v>
      </c>
      <c r="I153" s="120">
        <v>0.09</v>
      </c>
      <c r="J153" s="121">
        <f t="shared" si="15"/>
        <v>3566074.86</v>
      </c>
      <c r="K153" s="122">
        <f t="shared" si="16"/>
        <v>143.13839472541886</v>
      </c>
      <c r="L153" s="123">
        <f t="shared" si="17"/>
        <v>0</v>
      </c>
      <c r="M153" s="122">
        <f t="shared" si="18"/>
        <v>0</v>
      </c>
      <c r="N153" s="123">
        <f t="shared" si="19"/>
        <v>0</v>
      </c>
      <c r="O153" s="124">
        <f t="shared" si="20"/>
        <v>0</v>
      </c>
    </row>
    <row r="154" spans="1:15" s="31" customFormat="1" ht="15" x14ac:dyDescent="0.25">
      <c r="A154" s="125">
        <v>145</v>
      </c>
      <c r="B154" s="126" t="s">
        <v>171</v>
      </c>
      <c r="C154" s="115">
        <v>1</v>
      </c>
      <c r="D154" s="117">
        <v>15</v>
      </c>
      <c r="E154" s="118">
        <f>IF(AND(C154=1,D154=0),distinfo!K154+distinfo!L154,IFERROR(F154/D154,0))</f>
        <v>14589.933333333332</v>
      </c>
      <c r="F154" s="118">
        <v>218849</v>
      </c>
      <c r="G154" s="119">
        <f t="shared" si="14"/>
        <v>1.2902508670661046E-2</v>
      </c>
      <c r="H154" s="118">
        <f>distinfo!N154</f>
        <v>16961740.199999999</v>
      </c>
      <c r="I154" s="120">
        <v>0.09</v>
      </c>
      <c r="J154" s="121">
        <f t="shared" si="15"/>
        <v>1307707.6179999998</v>
      </c>
      <c r="K154" s="122">
        <f t="shared" si="16"/>
        <v>89.630815173932703</v>
      </c>
      <c r="L154" s="123">
        <f t="shared" si="17"/>
        <v>0</v>
      </c>
      <c r="M154" s="122">
        <f t="shared" si="18"/>
        <v>0</v>
      </c>
      <c r="N154" s="123">
        <f t="shared" si="19"/>
        <v>0</v>
      </c>
      <c r="O154" s="124">
        <f t="shared" si="20"/>
        <v>0</v>
      </c>
    </row>
    <row r="155" spans="1:15" s="31" customFormat="1" ht="15" x14ac:dyDescent="0.25">
      <c r="A155" s="125">
        <v>146</v>
      </c>
      <c r="B155" s="126" t="s">
        <v>172</v>
      </c>
      <c r="C155" s="115">
        <v>0</v>
      </c>
      <c r="D155" s="117">
        <v>0</v>
      </c>
      <c r="E155" s="118">
        <f>IF(AND(C155=1,D155=0),distinfo!K155+distinfo!L155,IFERROR(F155/D155,0))</f>
        <v>0</v>
      </c>
      <c r="F155" s="118">
        <v>0</v>
      </c>
      <c r="G155" s="119" t="str">
        <f t="shared" si="14"/>
        <v/>
      </c>
      <c r="H155" s="118">
        <f>distinfo!N155</f>
        <v>2983235</v>
      </c>
      <c r="I155" s="120">
        <v>0</v>
      </c>
      <c r="J155" s="121">
        <f t="shared" si="15"/>
        <v>0</v>
      </c>
      <c r="K155" s="122">
        <f t="shared" si="16"/>
        <v>0</v>
      </c>
      <c r="L155" s="123">
        <f t="shared" si="17"/>
        <v>0</v>
      </c>
      <c r="M155" s="122">
        <f t="shared" si="18"/>
        <v>0</v>
      </c>
      <c r="N155" s="123">
        <f t="shared" si="19"/>
        <v>0</v>
      </c>
      <c r="O155" s="124">
        <f t="shared" si="20"/>
        <v>0</v>
      </c>
    </row>
    <row r="156" spans="1:15" s="31" customFormat="1" ht="15" x14ac:dyDescent="0.25">
      <c r="A156" s="125">
        <v>147</v>
      </c>
      <c r="B156" s="126" t="s">
        <v>173</v>
      </c>
      <c r="C156" s="115">
        <v>0</v>
      </c>
      <c r="D156" s="117">
        <v>0</v>
      </c>
      <c r="E156" s="118">
        <f>IF(AND(C156=1,D156=0),distinfo!K156+distinfo!L156,IFERROR(F156/D156,0))</f>
        <v>0</v>
      </c>
      <c r="F156" s="118">
        <v>0</v>
      </c>
      <c r="G156" s="119" t="str">
        <f t="shared" si="14"/>
        <v/>
      </c>
      <c r="H156" s="118">
        <f>distinfo!N156</f>
        <v>58233</v>
      </c>
      <c r="I156" s="120">
        <v>0</v>
      </c>
      <c r="J156" s="121">
        <f t="shared" si="15"/>
        <v>0</v>
      </c>
      <c r="K156" s="122">
        <f t="shared" si="16"/>
        <v>0</v>
      </c>
      <c r="L156" s="123">
        <f t="shared" si="17"/>
        <v>0</v>
      </c>
      <c r="M156" s="122">
        <f t="shared" si="18"/>
        <v>0</v>
      </c>
      <c r="N156" s="123">
        <f t="shared" si="19"/>
        <v>0</v>
      </c>
      <c r="O156" s="124">
        <f t="shared" si="20"/>
        <v>0</v>
      </c>
    </row>
    <row r="157" spans="1:15" s="31" customFormat="1" ht="15" x14ac:dyDescent="0.25">
      <c r="A157" s="125">
        <v>148</v>
      </c>
      <c r="B157" s="126" t="s">
        <v>174</v>
      </c>
      <c r="C157" s="115">
        <v>0</v>
      </c>
      <c r="D157" s="117">
        <v>0</v>
      </c>
      <c r="E157" s="118">
        <f>IF(AND(C157=1,D157=0),distinfo!K157+distinfo!L157,IFERROR(F157/D157,0))</f>
        <v>0</v>
      </c>
      <c r="F157" s="118">
        <v>0</v>
      </c>
      <c r="G157" s="119" t="str">
        <f t="shared" si="14"/>
        <v/>
      </c>
      <c r="H157" s="118">
        <f>distinfo!N157</f>
        <v>0</v>
      </c>
      <c r="I157" s="120">
        <v>0</v>
      </c>
      <c r="J157" s="121">
        <f t="shared" si="15"/>
        <v>0</v>
      </c>
      <c r="K157" s="122">
        <f t="shared" si="16"/>
        <v>0</v>
      </c>
      <c r="L157" s="123">
        <f t="shared" si="17"/>
        <v>0</v>
      </c>
      <c r="M157" s="122">
        <f t="shared" si="18"/>
        <v>0</v>
      </c>
      <c r="N157" s="123">
        <f t="shared" si="19"/>
        <v>0</v>
      </c>
      <c r="O157" s="124">
        <f t="shared" si="20"/>
        <v>0</v>
      </c>
    </row>
    <row r="158" spans="1:15" s="31" customFormat="1" ht="15" x14ac:dyDescent="0.25">
      <c r="A158" s="125">
        <v>149</v>
      </c>
      <c r="B158" s="126" t="s">
        <v>175</v>
      </c>
      <c r="C158" s="115">
        <v>1</v>
      </c>
      <c r="D158" s="117">
        <v>2075</v>
      </c>
      <c r="E158" s="118">
        <f>IF(AND(C158=1,D158=0),distinfo!K158+distinfo!L158,IFERROR(F158/D158,0))</f>
        <v>20512.858795180724</v>
      </c>
      <c r="F158" s="118">
        <v>42564182</v>
      </c>
      <c r="G158" s="119">
        <f t="shared" si="14"/>
        <v>0.12452134767276674</v>
      </c>
      <c r="H158" s="118">
        <f>distinfo!N158</f>
        <v>341822368.57776105</v>
      </c>
      <c r="I158" s="120">
        <v>0.18</v>
      </c>
      <c r="J158" s="121">
        <f t="shared" si="15"/>
        <v>0</v>
      </c>
      <c r="K158" s="122">
        <f t="shared" si="16"/>
        <v>0</v>
      </c>
      <c r="L158" s="123">
        <f t="shared" si="17"/>
        <v>0</v>
      </c>
      <c r="M158" s="122">
        <f t="shared" si="18"/>
        <v>0</v>
      </c>
      <c r="N158" s="123">
        <f t="shared" si="19"/>
        <v>18963844.343996987</v>
      </c>
      <c r="O158" s="124">
        <f t="shared" si="20"/>
        <v>924.48568643451779</v>
      </c>
    </row>
    <row r="159" spans="1:15" s="31" customFormat="1" ht="15" x14ac:dyDescent="0.25">
      <c r="A159" s="125">
        <v>150</v>
      </c>
      <c r="B159" s="126" t="s">
        <v>176</v>
      </c>
      <c r="C159" s="115">
        <v>1</v>
      </c>
      <c r="D159" s="117">
        <v>2</v>
      </c>
      <c r="E159" s="118">
        <f>IF(AND(C159=1,D159=0),distinfo!K159+distinfo!L159,IFERROR(F159/D159,0))</f>
        <v>19992</v>
      </c>
      <c r="F159" s="118">
        <v>39984</v>
      </c>
      <c r="G159" s="119">
        <f t="shared" si="14"/>
        <v>2.4281115667528505E-3</v>
      </c>
      <c r="H159" s="118">
        <f>distinfo!N159</f>
        <v>16467118.128954509</v>
      </c>
      <c r="I159" s="120">
        <v>0.09</v>
      </c>
      <c r="J159" s="121">
        <f t="shared" si="15"/>
        <v>1442056.6316059057</v>
      </c>
      <c r="K159" s="122">
        <f t="shared" si="16"/>
        <v>72.13168425399688</v>
      </c>
      <c r="L159" s="123">
        <f t="shared" si="17"/>
        <v>0</v>
      </c>
      <c r="M159" s="122">
        <f t="shared" si="18"/>
        <v>0</v>
      </c>
      <c r="N159" s="123">
        <f t="shared" si="19"/>
        <v>0</v>
      </c>
      <c r="O159" s="124">
        <f t="shared" si="20"/>
        <v>0</v>
      </c>
    </row>
    <row r="160" spans="1:15" s="31" customFormat="1" ht="15" x14ac:dyDescent="0.25">
      <c r="A160" s="125">
        <v>151</v>
      </c>
      <c r="B160" s="126" t="s">
        <v>177</v>
      </c>
      <c r="C160" s="115">
        <v>1</v>
      </c>
      <c r="D160" s="117">
        <v>43</v>
      </c>
      <c r="E160" s="118">
        <f>IF(AND(C160=1,D160=0),distinfo!K160+distinfo!L160,IFERROR(F160/D160,0))</f>
        <v>20400.069767441859</v>
      </c>
      <c r="F160" s="118">
        <v>877203</v>
      </c>
      <c r="G160" s="119">
        <f t="shared" si="14"/>
        <v>3.2518401609165748E-2</v>
      </c>
      <c r="H160" s="118">
        <f>distinfo!N160</f>
        <v>26975587.870000001</v>
      </c>
      <c r="I160" s="120">
        <v>0.09</v>
      </c>
      <c r="J160" s="121">
        <f t="shared" si="15"/>
        <v>1550599.9082999998</v>
      </c>
      <c r="K160" s="122">
        <f t="shared" si="16"/>
        <v>76.00953947592518</v>
      </c>
      <c r="L160" s="123">
        <f t="shared" si="17"/>
        <v>0</v>
      </c>
      <c r="M160" s="122">
        <f t="shared" si="18"/>
        <v>0</v>
      </c>
      <c r="N160" s="123">
        <f t="shared" si="19"/>
        <v>0</v>
      </c>
      <c r="O160" s="124">
        <f t="shared" si="20"/>
        <v>0</v>
      </c>
    </row>
    <row r="161" spans="1:15" s="31" customFormat="1" ht="15" x14ac:dyDescent="0.25">
      <c r="A161" s="125">
        <v>152</v>
      </c>
      <c r="B161" s="126" t="s">
        <v>178</v>
      </c>
      <c r="C161" s="115">
        <v>1</v>
      </c>
      <c r="D161" s="117">
        <v>0</v>
      </c>
      <c r="E161" s="118">
        <f>IF(AND(C161=1,D161=0),distinfo!K161+distinfo!L161,IFERROR(F161/D161,0))</f>
        <v>35632.801473922904</v>
      </c>
      <c r="F161" s="118">
        <v>0</v>
      </c>
      <c r="G161" s="119" t="str">
        <f t="shared" si="14"/>
        <v/>
      </c>
      <c r="H161" s="118">
        <f>distinfo!N161</f>
        <v>18049687</v>
      </c>
      <c r="I161" s="120">
        <v>0.09</v>
      </c>
      <c r="J161" s="121">
        <f t="shared" si="15"/>
        <v>1624471.8299999998</v>
      </c>
      <c r="K161" s="122">
        <f t="shared" si="16"/>
        <v>45.589225735979092</v>
      </c>
      <c r="L161" s="123">
        <f t="shared" si="17"/>
        <v>0</v>
      </c>
      <c r="M161" s="122">
        <f t="shared" si="18"/>
        <v>0</v>
      </c>
      <c r="N161" s="123">
        <f t="shared" si="19"/>
        <v>0</v>
      </c>
      <c r="O161" s="124">
        <f t="shared" si="20"/>
        <v>0</v>
      </c>
    </row>
    <row r="162" spans="1:15" s="31" customFormat="1" ht="15" x14ac:dyDescent="0.25">
      <c r="A162" s="125">
        <v>153</v>
      </c>
      <c r="B162" s="126" t="s">
        <v>179</v>
      </c>
      <c r="C162" s="115">
        <v>1</v>
      </c>
      <c r="D162" s="117">
        <v>84</v>
      </c>
      <c r="E162" s="118">
        <f>IF(AND(C162=1,D162=0),distinfo!K162+distinfo!L162,IFERROR(F162/D162,0))</f>
        <v>15797.833333333334</v>
      </c>
      <c r="F162" s="118">
        <v>1327018</v>
      </c>
      <c r="G162" s="119">
        <f t="shared" si="14"/>
        <v>1.1920889298086513E-2</v>
      </c>
      <c r="H162" s="118">
        <f>distinfo!N162</f>
        <v>111318708.43000001</v>
      </c>
      <c r="I162" s="120">
        <v>0.09</v>
      </c>
      <c r="J162" s="121">
        <f t="shared" si="15"/>
        <v>8691665.7587000001</v>
      </c>
      <c r="K162" s="122">
        <f t="shared" si="16"/>
        <v>550.18087451021768</v>
      </c>
      <c r="L162" s="123">
        <f t="shared" si="17"/>
        <v>0</v>
      </c>
      <c r="M162" s="122">
        <f t="shared" si="18"/>
        <v>0</v>
      </c>
      <c r="N162" s="123">
        <f t="shared" si="19"/>
        <v>0</v>
      </c>
      <c r="O162" s="124">
        <f t="shared" si="20"/>
        <v>0</v>
      </c>
    </row>
    <row r="163" spans="1:15" s="31" customFormat="1" ht="15" x14ac:dyDescent="0.25">
      <c r="A163" s="125">
        <v>154</v>
      </c>
      <c r="B163" s="126" t="s">
        <v>180</v>
      </c>
      <c r="C163" s="115">
        <v>1</v>
      </c>
      <c r="D163" s="117">
        <v>0</v>
      </c>
      <c r="E163" s="118">
        <f>IF(AND(C163=1,D163=0),distinfo!K163+distinfo!L163,IFERROR(F163/D163,0))</f>
        <v>29936.793229166666</v>
      </c>
      <c r="F163" s="118">
        <v>0</v>
      </c>
      <c r="G163" s="119" t="str">
        <f t="shared" si="14"/>
        <v/>
      </c>
      <c r="H163" s="118">
        <f>distinfo!N163</f>
        <v>2904227</v>
      </c>
      <c r="I163" s="120">
        <v>0.09</v>
      </c>
      <c r="J163" s="121">
        <f t="shared" si="15"/>
        <v>261380.43</v>
      </c>
      <c r="K163" s="122">
        <f t="shared" si="16"/>
        <v>8.7310764382520301</v>
      </c>
      <c r="L163" s="123">
        <f t="shared" si="17"/>
        <v>0</v>
      </c>
      <c r="M163" s="122">
        <f t="shared" si="18"/>
        <v>0</v>
      </c>
      <c r="N163" s="123">
        <f t="shared" si="19"/>
        <v>0</v>
      </c>
      <c r="O163" s="124">
        <f t="shared" si="20"/>
        <v>0</v>
      </c>
    </row>
    <row r="164" spans="1:15" s="31" customFormat="1" ht="15" x14ac:dyDescent="0.25">
      <c r="A164" s="125">
        <v>155</v>
      </c>
      <c r="B164" s="126" t="s">
        <v>181</v>
      </c>
      <c r="C164" s="115">
        <v>1</v>
      </c>
      <c r="D164" s="117">
        <v>3</v>
      </c>
      <c r="E164" s="118">
        <f>IF(AND(C164=1,D164=0),distinfo!K164+distinfo!L164,IFERROR(F164/D164,0))</f>
        <v>26946.666666666668</v>
      </c>
      <c r="F164" s="118">
        <v>80840</v>
      </c>
      <c r="G164" s="119">
        <f t="shared" si="14"/>
        <v>4.3629734082922274E-4</v>
      </c>
      <c r="H164" s="118">
        <f>distinfo!N164</f>
        <v>185286483.40225095</v>
      </c>
      <c r="I164" s="120">
        <v>0.09</v>
      </c>
      <c r="J164" s="121">
        <f t="shared" si="15"/>
        <v>16594943.506202584</v>
      </c>
      <c r="K164" s="122">
        <f t="shared" si="16"/>
        <v>615.84401928015529</v>
      </c>
      <c r="L164" s="123">
        <f t="shared" si="17"/>
        <v>0</v>
      </c>
      <c r="M164" s="122">
        <f t="shared" si="18"/>
        <v>0</v>
      </c>
      <c r="N164" s="123">
        <f t="shared" si="19"/>
        <v>0</v>
      </c>
      <c r="O164" s="124">
        <f t="shared" si="20"/>
        <v>0</v>
      </c>
    </row>
    <row r="165" spans="1:15" s="31" customFormat="1" ht="15" x14ac:dyDescent="0.25">
      <c r="A165" s="125">
        <v>156</v>
      </c>
      <c r="B165" s="126" t="s">
        <v>182</v>
      </c>
      <c r="C165" s="115">
        <v>0</v>
      </c>
      <c r="D165" s="117">
        <v>0</v>
      </c>
      <c r="E165" s="118">
        <f>IF(AND(C165=1,D165=0),distinfo!K165+distinfo!L165,IFERROR(F165/D165,0))</f>
        <v>0</v>
      </c>
      <c r="F165" s="118">
        <v>0</v>
      </c>
      <c r="G165" s="119" t="str">
        <f t="shared" si="14"/>
        <v/>
      </c>
      <c r="H165" s="118">
        <f>distinfo!N165</f>
        <v>0</v>
      </c>
      <c r="I165" s="120">
        <v>0</v>
      </c>
      <c r="J165" s="121">
        <f t="shared" si="15"/>
        <v>0</v>
      </c>
      <c r="K165" s="122">
        <f t="shared" si="16"/>
        <v>0</v>
      </c>
      <c r="L165" s="123">
        <f t="shared" si="17"/>
        <v>0</v>
      </c>
      <c r="M165" s="122">
        <f t="shared" si="18"/>
        <v>0</v>
      </c>
      <c r="N165" s="123">
        <f t="shared" si="19"/>
        <v>0</v>
      </c>
      <c r="O165" s="124">
        <f t="shared" si="20"/>
        <v>0</v>
      </c>
    </row>
    <row r="166" spans="1:15" s="31" customFormat="1" ht="15" x14ac:dyDescent="0.25">
      <c r="A166" s="125">
        <v>157</v>
      </c>
      <c r="B166" s="126" t="s">
        <v>183</v>
      </c>
      <c r="C166" s="115">
        <v>1</v>
      </c>
      <c r="D166" s="117">
        <v>0</v>
      </c>
      <c r="E166" s="118">
        <f>IF(AND(C166=1,D166=0),distinfo!K166+distinfo!L166,IFERROR(F166/D166,0))</f>
        <v>26854.702542590163</v>
      </c>
      <c r="F166" s="118">
        <v>0</v>
      </c>
      <c r="G166" s="119" t="str">
        <f t="shared" si="14"/>
        <v/>
      </c>
      <c r="H166" s="118">
        <f>distinfo!N166</f>
        <v>15843103.392757</v>
      </c>
      <c r="I166" s="120">
        <v>0.09</v>
      </c>
      <c r="J166" s="121">
        <f t="shared" si="15"/>
        <v>1425879.3053481299</v>
      </c>
      <c r="K166" s="122">
        <f t="shared" si="16"/>
        <v>53.096075187828255</v>
      </c>
      <c r="L166" s="123">
        <f t="shared" si="17"/>
        <v>0</v>
      </c>
      <c r="M166" s="122">
        <f t="shared" si="18"/>
        <v>0</v>
      </c>
      <c r="N166" s="123">
        <f t="shared" si="19"/>
        <v>0</v>
      </c>
      <c r="O166" s="124">
        <f t="shared" si="20"/>
        <v>0</v>
      </c>
    </row>
    <row r="167" spans="1:15" s="31" customFormat="1" ht="15" x14ac:dyDescent="0.25">
      <c r="A167" s="125">
        <v>158</v>
      </c>
      <c r="B167" s="126" t="s">
        <v>184</v>
      </c>
      <c r="C167" s="115">
        <v>1</v>
      </c>
      <c r="D167" s="117">
        <v>42</v>
      </c>
      <c r="E167" s="118">
        <f>IF(AND(C167=1,D167=0),distinfo!K167+distinfo!L167,IFERROR(F167/D167,0))</f>
        <v>18700</v>
      </c>
      <c r="F167" s="118">
        <v>785400</v>
      </c>
      <c r="G167" s="119">
        <f t="shared" si="14"/>
        <v>2.589657894948999E-2</v>
      </c>
      <c r="H167" s="118">
        <f>distinfo!N167</f>
        <v>30328330.299221542</v>
      </c>
      <c r="I167" s="120">
        <v>0.09</v>
      </c>
      <c r="J167" s="121">
        <f t="shared" si="15"/>
        <v>1944149.7269299389</v>
      </c>
      <c r="K167" s="122">
        <f t="shared" si="16"/>
        <v>103.96522603903416</v>
      </c>
      <c r="L167" s="123">
        <f t="shared" si="17"/>
        <v>0</v>
      </c>
      <c r="M167" s="122">
        <f t="shared" si="18"/>
        <v>0</v>
      </c>
      <c r="N167" s="123">
        <f t="shared" si="19"/>
        <v>0</v>
      </c>
      <c r="O167" s="124">
        <f t="shared" si="20"/>
        <v>0</v>
      </c>
    </row>
    <row r="168" spans="1:15" s="31" customFormat="1" ht="15" x14ac:dyDescent="0.25">
      <c r="A168" s="125">
        <v>159</v>
      </c>
      <c r="B168" s="126" t="s">
        <v>185</v>
      </c>
      <c r="C168" s="115">
        <v>1</v>
      </c>
      <c r="D168" s="117">
        <v>10</v>
      </c>
      <c r="E168" s="118">
        <f>IF(AND(C168=1,D168=0),distinfo!K168+distinfo!L168,IFERROR(F168/D168,0))</f>
        <v>16483.599999999999</v>
      </c>
      <c r="F168" s="118">
        <v>164836</v>
      </c>
      <c r="G168" s="119">
        <f t="shared" si="14"/>
        <v>3.2361148009157018E-3</v>
      </c>
      <c r="H168" s="118">
        <f>distinfo!N168</f>
        <v>50936388.274407774</v>
      </c>
      <c r="I168" s="120">
        <v>0.09</v>
      </c>
      <c r="J168" s="121">
        <f t="shared" si="15"/>
        <v>4419438.9446966993</v>
      </c>
      <c r="K168" s="122">
        <f t="shared" si="16"/>
        <v>268.11127088116064</v>
      </c>
      <c r="L168" s="123">
        <f t="shared" si="17"/>
        <v>0</v>
      </c>
      <c r="M168" s="122">
        <f t="shared" si="18"/>
        <v>0</v>
      </c>
      <c r="N168" s="123">
        <f t="shared" si="19"/>
        <v>0</v>
      </c>
      <c r="O168" s="124">
        <f t="shared" si="20"/>
        <v>0</v>
      </c>
    </row>
    <row r="169" spans="1:15" s="31" customFormat="1" ht="15" x14ac:dyDescent="0.25">
      <c r="A169" s="125">
        <v>160</v>
      </c>
      <c r="B169" s="126" t="s">
        <v>186</v>
      </c>
      <c r="C169" s="115">
        <v>1</v>
      </c>
      <c r="D169" s="117">
        <v>2377</v>
      </c>
      <c r="E169" s="118">
        <f>IF(AND(C169=1,D169=0),distinfo!K169+distinfo!L169,IFERROR(F169/D169,0))</f>
        <v>18993.912494741271</v>
      </c>
      <c r="F169" s="118">
        <v>45148530</v>
      </c>
      <c r="G169" s="119">
        <f t="shared" si="14"/>
        <v>0.13335324703492504</v>
      </c>
      <c r="H169" s="118">
        <f>distinfo!N169</f>
        <v>338563409.61968219</v>
      </c>
      <c r="I169" s="120">
        <v>0.1457</v>
      </c>
      <c r="J169" s="121">
        <f t="shared" si="15"/>
        <v>0</v>
      </c>
      <c r="K169" s="122">
        <f t="shared" si="16"/>
        <v>0</v>
      </c>
      <c r="L169" s="123">
        <f>IF(AND($C169=1,$A169&lt;800,$I169&lt;&gt;0.09,$I169&lt;&gt;0.18),($H169*$I169)-F169,0)</f>
        <v>4180158.7815876976</v>
      </c>
      <c r="M169" s="122">
        <f t="shared" si="18"/>
        <v>220.07886909792981</v>
      </c>
      <c r="N169" s="123">
        <f t="shared" si="19"/>
        <v>0</v>
      </c>
      <c r="O169" s="124">
        <f t="shared" si="20"/>
        <v>0</v>
      </c>
    </row>
    <row r="170" spans="1:15" s="31" customFormat="1" ht="15" x14ac:dyDescent="0.25">
      <c r="A170" s="125">
        <v>161</v>
      </c>
      <c r="B170" s="126" t="s">
        <v>187</v>
      </c>
      <c r="C170" s="115">
        <v>1</v>
      </c>
      <c r="D170" s="117">
        <v>38</v>
      </c>
      <c r="E170" s="118">
        <f>IF(AND(C170=1,D170=0),distinfo!K170+distinfo!L170,IFERROR(F170/D170,0))</f>
        <v>20210.552631578947</v>
      </c>
      <c r="F170" s="118">
        <v>768001</v>
      </c>
      <c r="G170" s="119">
        <f t="shared" si="14"/>
        <v>1.6324614476345253E-2</v>
      </c>
      <c r="H170" s="118">
        <f>distinfo!N170</f>
        <v>47045582.675955459</v>
      </c>
      <c r="I170" s="120">
        <v>0.09</v>
      </c>
      <c r="J170" s="121">
        <f t="shared" si="15"/>
        <v>3466101.4408359909</v>
      </c>
      <c r="K170" s="122">
        <f t="shared" si="16"/>
        <v>171.49958756794283</v>
      </c>
      <c r="L170" s="123">
        <f t="shared" si="17"/>
        <v>0</v>
      </c>
      <c r="M170" s="122">
        <f t="shared" si="18"/>
        <v>0</v>
      </c>
      <c r="N170" s="123">
        <f t="shared" si="19"/>
        <v>0</v>
      </c>
      <c r="O170" s="124">
        <f t="shared" si="20"/>
        <v>0</v>
      </c>
    </row>
    <row r="171" spans="1:15" s="31" customFormat="1" ht="15" x14ac:dyDescent="0.25">
      <c r="A171" s="125">
        <v>162</v>
      </c>
      <c r="B171" s="126" t="s">
        <v>188</v>
      </c>
      <c r="C171" s="115">
        <v>1</v>
      </c>
      <c r="D171" s="117">
        <v>22</v>
      </c>
      <c r="E171" s="118">
        <f>IF(AND(C171=1,D171=0),distinfo!K171+distinfo!L171,IFERROR(F171/D171,0))</f>
        <v>15637</v>
      </c>
      <c r="F171" s="118">
        <v>344014</v>
      </c>
      <c r="G171" s="119">
        <f t="shared" si="14"/>
        <v>1.2706194956334011E-2</v>
      </c>
      <c r="H171" s="118">
        <f>distinfo!N171</f>
        <v>27074509.810547944</v>
      </c>
      <c r="I171" s="120">
        <v>0.09</v>
      </c>
      <c r="J171" s="121">
        <f t="shared" si="15"/>
        <v>2092691.882949315</v>
      </c>
      <c r="K171" s="122">
        <f t="shared" si="16"/>
        <v>133.82949945317611</v>
      </c>
      <c r="L171" s="123">
        <f t="shared" si="17"/>
        <v>0</v>
      </c>
      <c r="M171" s="122">
        <f t="shared" si="18"/>
        <v>0</v>
      </c>
      <c r="N171" s="123">
        <f t="shared" si="19"/>
        <v>0</v>
      </c>
      <c r="O171" s="124">
        <f t="shared" si="20"/>
        <v>0</v>
      </c>
    </row>
    <row r="172" spans="1:15" s="31" customFormat="1" ht="15" x14ac:dyDescent="0.25">
      <c r="A172" s="125">
        <v>163</v>
      </c>
      <c r="B172" s="126" t="s">
        <v>189</v>
      </c>
      <c r="C172" s="115">
        <v>1</v>
      </c>
      <c r="D172" s="117">
        <v>2037</v>
      </c>
      <c r="E172" s="118">
        <f>IF(AND(C172=1,D172=0),distinfo!K172+distinfo!L172,IFERROR(F172/D172,0))</f>
        <v>18070.662739322532</v>
      </c>
      <c r="F172" s="118">
        <v>36809940</v>
      </c>
      <c r="G172" s="119">
        <f t="shared" si="14"/>
        <v>9.5688734990315535E-2</v>
      </c>
      <c r="H172" s="118">
        <f>distinfo!N172</f>
        <v>384684153.29897988</v>
      </c>
      <c r="I172" s="120">
        <v>0.18</v>
      </c>
      <c r="J172" s="121">
        <f t="shared" si="15"/>
        <v>0</v>
      </c>
      <c r="K172" s="122">
        <f t="shared" si="16"/>
        <v>0</v>
      </c>
      <c r="L172" s="123">
        <f t="shared" si="17"/>
        <v>0</v>
      </c>
      <c r="M172" s="122">
        <f t="shared" si="18"/>
        <v>0</v>
      </c>
      <c r="N172" s="123">
        <f t="shared" si="19"/>
        <v>32433207.59381637</v>
      </c>
      <c r="O172" s="124">
        <f t="shared" si="20"/>
        <v>1794.7990099577437</v>
      </c>
    </row>
    <row r="173" spans="1:15" s="31" customFormat="1" ht="15" x14ac:dyDescent="0.25">
      <c r="A173" s="125">
        <v>164</v>
      </c>
      <c r="B173" s="126" t="s">
        <v>190</v>
      </c>
      <c r="C173" s="115">
        <v>1</v>
      </c>
      <c r="D173" s="117">
        <v>12</v>
      </c>
      <c r="E173" s="118">
        <f>IF(AND(C173=1,D173=0),distinfo!K173+distinfo!L173,IFERROR(F173/D173,0))</f>
        <v>23594.083333333332</v>
      </c>
      <c r="F173" s="118">
        <v>283129</v>
      </c>
      <c r="G173" s="119">
        <f t="shared" si="14"/>
        <v>6.2715033867483602E-3</v>
      </c>
      <c r="H173" s="118">
        <f>distinfo!N173</f>
        <v>45145315.650829345</v>
      </c>
      <c r="I173" s="120">
        <v>0.09</v>
      </c>
      <c r="J173" s="121">
        <f t="shared" si="15"/>
        <v>3779949.4085746408</v>
      </c>
      <c r="K173" s="122">
        <f t="shared" si="16"/>
        <v>160.20751284006829</v>
      </c>
      <c r="L173" s="123">
        <f t="shared" si="17"/>
        <v>0</v>
      </c>
      <c r="M173" s="122">
        <f t="shared" si="18"/>
        <v>0</v>
      </c>
      <c r="N173" s="123">
        <f t="shared" si="19"/>
        <v>0</v>
      </c>
      <c r="O173" s="124">
        <f t="shared" si="20"/>
        <v>0</v>
      </c>
    </row>
    <row r="174" spans="1:15" s="31" customFormat="1" ht="15" x14ac:dyDescent="0.25">
      <c r="A174" s="125">
        <v>165</v>
      </c>
      <c r="B174" s="126" t="s">
        <v>191</v>
      </c>
      <c r="C174" s="115">
        <v>1</v>
      </c>
      <c r="D174" s="117">
        <v>643</v>
      </c>
      <c r="E174" s="118">
        <f>IF(AND(C174=1,D174=0),distinfo!K174+distinfo!L174,IFERROR(F174/D174,0))</f>
        <v>16282.659409020218</v>
      </c>
      <c r="F174" s="118">
        <v>10469750</v>
      </c>
      <c r="G174" s="119">
        <f t="shared" si="14"/>
        <v>8.1633231724625957E-2</v>
      </c>
      <c r="H174" s="118">
        <f>distinfo!N174</f>
        <v>128253528.35861862</v>
      </c>
      <c r="I174" s="120">
        <v>9.8299999999999998E-2</v>
      </c>
      <c r="J174" s="121">
        <f t="shared" si="15"/>
        <v>0</v>
      </c>
      <c r="K174" s="122">
        <f t="shared" si="16"/>
        <v>0</v>
      </c>
      <c r="L174" s="123">
        <f t="shared" si="17"/>
        <v>2137571.8376522101</v>
      </c>
      <c r="M174" s="122">
        <f t="shared" si="18"/>
        <v>131.27903642497395</v>
      </c>
      <c r="N174" s="123">
        <f t="shared" si="19"/>
        <v>0</v>
      </c>
      <c r="O174" s="124">
        <f t="shared" si="20"/>
        <v>0</v>
      </c>
    </row>
    <row r="175" spans="1:15" s="31" customFormat="1" ht="15" x14ac:dyDescent="0.25">
      <c r="A175" s="125">
        <v>166</v>
      </c>
      <c r="B175" s="126" t="s">
        <v>192</v>
      </c>
      <c r="C175" s="115">
        <v>0</v>
      </c>
      <c r="D175" s="117">
        <v>0</v>
      </c>
      <c r="E175" s="118">
        <f>IF(AND(C175=1,D175=0),distinfo!K175+distinfo!L175,IFERROR(F175/D175,0))</f>
        <v>0</v>
      </c>
      <c r="F175" s="118">
        <v>0</v>
      </c>
      <c r="G175" s="119" t="str">
        <f t="shared" si="14"/>
        <v/>
      </c>
      <c r="H175" s="118">
        <f>distinfo!N175</f>
        <v>0</v>
      </c>
      <c r="I175" s="120">
        <v>0</v>
      </c>
      <c r="J175" s="121">
        <f t="shared" si="15"/>
        <v>0</v>
      </c>
      <c r="K175" s="122">
        <f t="shared" si="16"/>
        <v>0</v>
      </c>
      <c r="L175" s="123">
        <f t="shared" si="17"/>
        <v>0</v>
      </c>
      <c r="M175" s="122">
        <f t="shared" si="18"/>
        <v>0</v>
      </c>
      <c r="N175" s="123">
        <f t="shared" si="19"/>
        <v>0</v>
      </c>
      <c r="O175" s="124">
        <f t="shared" si="20"/>
        <v>0</v>
      </c>
    </row>
    <row r="176" spans="1:15" s="31" customFormat="1" ht="15" x14ac:dyDescent="0.25">
      <c r="A176" s="125">
        <v>167</v>
      </c>
      <c r="B176" s="126" t="s">
        <v>193</v>
      </c>
      <c r="C176" s="115">
        <v>1</v>
      </c>
      <c r="D176" s="117">
        <v>31</v>
      </c>
      <c r="E176" s="118">
        <f>IF(AND(C176=1,D176=0),distinfo!K176+distinfo!L176,IFERROR(F176/D176,0))</f>
        <v>24032.096774193549</v>
      </c>
      <c r="F176" s="118">
        <v>744995</v>
      </c>
      <c r="G176" s="119">
        <f t="shared" si="14"/>
        <v>1.0108498636715344E-2</v>
      </c>
      <c r="H176" s="118">
        <f>distinfo!N176</f>
        <v>73699866.495909095</v>
      </c>
      <c r="I176" s="120">
        <v>0.09</v>
      </c>
      <c r="J176" s="121">
        <f t="shared" si="15"/>
        <v>5887992.9846318187</v>
      </c>
      <c r="K176" s="122">
        <f t="shared" si="16"/>
        <v>245.00537926239286</v>
      </c>
      <c r="L176" s="123">
        <f t="shared" si="17"/>
        <v>0</v>
      </c>
      <c r="M176" s="122">
        <f t="shared" si="18"/>
        <v>0</v>
      </c>
      <c r="N176" s="123">
        <f t="shared" si="19"/>
        <v>0</v>
      </c>
      <c r="O176" s="124">
        <f t="shared" si="20"/>
        <v>0</v>
      </c>
    </row>
    <row r="177" spans="1:15" s="31" customFormat="1" ht="15" x14ac:dyDescent="0.25">
      <c r="A177" s="125">
        <v>168</v>
      </c>
      <c r="B177" s="126" t="s">
        <v>194</v>
      </c>
      <c r="C177" s="115">
        <v>1</v>
      </c>
      <c r="D177" s="117">
        <v>83</v>
      </c>
      <c r="E177" s="118">
        <f>IF(AND(C177=1,D177=0),distinfo!K177+distinfo!L177,IFERROR(F177/D177,0))</f>
        <v>21582.072289156626</v>
      </c>
      <c r="F177" s="118">
        <v>1791312</v>
      </c>
      <c r="G177" s="119">
        <f t="shared" si="14"/>
        <v>3.0020311779566943E-2</v>
      </c>
      <c r="H177" s="118">
        <f>distinfo!N177</f>
        <v>59669999.870529011</v>
      </c>
      <c r="I177" s="120">
        <v>0.09</v>
      </c>
      <c r="J177" s="121">
        <f t="shared" si="15"/>
        <v>3578987.9883476105</v>
      </c>
      <c r="K177" s="122">
        <f t="shared" si="16"/>
        <v>165.83152629628546</v>
      </c>
      <c r="L177" s="123">
        <f t="shared" si="17"/>
        <v>0</v>
      </c>
      <c r="M177" s="122">
        <f t="shared" si="18"/>
        <v>0</v>
      </c>
      <c r="N177" s="123">
        <f t="shared" si="19"/>
        <v>0</v>
      </c>
      <c r="O177" s="124">
        <f t="shared" si="20"/>
        <v>0</v>
      </c>
    </row>
    <row r="178" spans="1:15" s="31" customFormat="1" ht="15" x14ac:dyDescent="0.25">
      <c r="A178" s="125">
        <v>169</v>
      </c>
      <c r="B178" s="126" t="s">
        <v>195</v>
      </c>
      <c r="C178" s="115">
        <v>1</v>
      </c>
      <c r="D178" s="117">
        <v>0</v>
      </c>
      <c r="E178" s="118">
        <f>IF(AND(C178=1,D178=0),distinfo!K178+distinfo!L178,IFERROR(F178/D178,0))</f>
        <v>21022.367876344088</v>
      </c>
      <c r="F178" s="118">
        <v>0</v>
      </c>
      <c r="G178" s="119" t="str">
        <f t="shared" si="14"/>
        <v/>
      </c>
      <c r="H178" s="118">
        <f>distinfo!N178</f>
        <v>8335982.5999999996</v>
      </c>
      <c r="I178" s="120">
        <v>0.09</v>
      </c>
      <c r="J178" s="121">
        <f t="shared" si="15"/>
        <v>750238.43399999989</v>
      </c>
      <c r="K178" s="122">
        <f t="shared" si="16"/>
        <v>35.68762750290481</v>
      </c>
      <c r="L178" s="123">
        <f t="shared" si="17"/>
        <v>0</v>
      </c>
      <c r="M178" s="122">
        <f t="shared" si="18"/>
        <v>0</v>
      </c>
      <c r="N178" s="123">
        <f t="shared" si="19"/>
        <v>0</v>
      </c>
      <c r="O178" s="124">
        <f t="shared" si="20"/>
        <v>0</v>
      </c>
    </row>
    <row r="179" spans="1:15" s="31" customFormat="1" ht="15" x14ac:dyDescent="0.25">
      <c r="A179" s="125">
        <v>170</v>
      </c>
      <c r="B179" s="126" t="s">
        <v>196</v>
      </c>
      <c r="C179" s="115">
        <v>1</v>
      </c>
      <c r="D179" s="117">
        <v>565</v>
      </c>
      <c r="E179" s="118">
        <f>IF(AND(C179=1,D179=0),distinfo!K179+distinfo!L179,IFERROR(F179/D179,0))</f>
        <v>16114.52389380531</v>
      </c>
      <c r="F179" s="118">
        <v>9104706</v>
      </c>
      <c r="G179" s="119">
        <f t="shared" si="14"/>
        <v>8.3343879556428566E-2</v>
      </c>
      <c r="H179" s="118">
        <f>distinfo!N179</f>
        <v>109242646.83209994</v>
      </c>
      <c r="I179" s="120">
        <v>0.18</v>
      </c>
      <c r="J179" s="121">
        <f t="shared" si="15"/>
        <v>0</v>
      </c>
      <c r="K179" s="122">
        <f t="shared" si="16"/>
        <v>0</v>
      </c>
      <c r="L179" s="123">
        <f t="shared" si="17"/>
        <v>0</v>
      </c>
      <c r="M179" s="122">
        <f t="shared" si="18"/>
        <v>0</v>
      </c>
      <c r="N179" s="123">
        <f t="shared" si="19"/>
        <v>10558970.429777991</v>
      </c>
      <c r="O179" s="124">
        <f t="shared" si="20"/>
        <v>655.24557221557347</v>
      </c>
    </row>
    <row r="180" spans="1:15" s="31" customFormat="1" ht="15" x14ac:dyDescent="0.25">
      <c r="A180" s="125">
        <v>171</v>
      </c>
      <c r="B180" s="126" t="s">
        <v>197</v>
      </c>
      <c r="C180" s="115">
        <v>1</v>
      </c>
      <c r="D180" s="117">
        <v>42</v>
      </c>
      <c r="E180" s="118">
        <f>IF(AND(C180=1,D180=0),distinfo!K180+distinfo!L180,IFERROR(F180/D180,0))</f>
        <v>19726.071428571428</v>
      </c>
      <c r="F180" s="118">
        <v>828495</v>
      </c>
      <c r="G180" s="119">
        <f t="shared" si="14"/>
        <v>1.2459690252546979E-2</v>
      </c>
      <c r="H180" s="118">
        <f>distinfo!N180</f>
        <v>66494028.600000001</v>
      </c>
      <c r="I180" s="120">
        <v>0.09</v>
      </c>
      <c r="J180" s="121">
        <f t="shared" si="15"/>
        <v>5155967.574</v>
      </c>
      <c r="K180" s="122">
        <f t="shared" si="16"/>
        <v>261.37832830373151</v>
      </c>
      <c r="L180" s="123">
        <f t="shared" si="17"/>
        <v>0</v>
      </c>
      <c r="M180" s="122">
        <f t="shared" si="18"/>
        <v>0</v>
      </c>
      <c r="N180" s="123">
        <f t="shared" si="19"/>
        <v>0</v>
      </c>
      <c r="O180" s="124">
        <f t="shared" si="20"/>
        <v>0</v>
      </c>
    </row>
    <row r="181" spans="1:15" s="31" customFormat="1" ht="15" x14ac:dyDescent="0.25">
      <c r="A181" s="125">
        <v>172</v>
      </c>
      <c r="B181" s="126" t="s">
        <v>198</v>
      </c>
      <c r="C181" s="115">
        <v>1</v>
      </c>
      <c r="D181" s="117">
        <v>52</v>
      </c>
      <c r="E181" s="118">
        <f>IF(AND(C181=1,D181=0),distinfo!K181+distinfo!L181,IFERROR(F181/D181,0))</f>
        <v>25420.865384615383</v>
      </c>
      <c r="F181" s="118">
        <v>1321885</v>
      </c>
      <c r="G181" s="119">
        <f t="shared" si="14"/>
        <v>3.5081997251419729E-2</v>
      </c>
      <c r="H181" s="118">
        <f>distinfo!N181</f>
        <v>37679867.269999996</v>
      </c>
      <c r="I181" s="120">
        <v>0.09</v>
      </c>
      <c r="J181" s="121">
        <f t="shared" si="15"/>
        <v>2069303.0542999995</v>
      </c>
      <c r="K181" s="122">
        <f t="shared" si="16"/>
        <v>81.401754936019387</v>
      </c>
      <c r="L181" s="123">
        <f t="shared" si="17"/>
        <v>0</v>
      </c>
      <c r="M181" s="122">
        <f t="shared" si="18"/>
        <v>0</v>
      </c>
      <c r="N181" s="123">
        <f t="shared" si="19"/>
        <v>0</v>
      </c>
      <c r="O181" s="124">
        <f t="shared" si="20"/>
        <v>0</v>
      </c>
    </row>
    <row r="182" spans="1:15" s="31" customFormat="1" ht="15" x14ac:dyDescent="0.25">
      <c r="A182" s="125">
        <v>173</v>
      </c>
      <c r="B182" s="126" t="s">
        <v>199</v>
      </c>
      <c r="C182" s="115">
        <v>1</v>
      </c>
      <c r="D182" s="117">
        <v>0</v>
      </c>
      <c r="E182" s="118">
        <f>IF(AND(C182=1,D182=0),distinfo!K182+distinfo!L182,IFERROR(F182/D182,0))</f>
        <v>25038.807967032968</v>
      </c>
      <c r="F182" s="118">
        <v>0</v>
      </c>
      <c r="G182" s="119" t="str">
        <f t="shared" si="14"/>
        <v/>
      </c>
      <c r="H182" s="118">
        <f>distinfo!N182</f>
        <v>9845249.1999999993</v>
      </c>
      <c r="I182" s="120">
        <v>0.09</v>
      </c>
      <c r="J182" s="121">
        <f t="shared" si="15"/>
        <v>886072.42799999996</v>
      </c>
      <c r="K182" s="122">
        <f t="shared" si="16"/>
        <v>35.387963722819237</v>
      </c>
      <c r="L182" s="123">
        <f t="shared" si="17"/>
        <v>0</v>
      </c>
      <c r="M182" s="122">
        <f t="shared" si="18"/>
        <v>0</v>
      </c>
      <c r="N182" s="123">
        <f t="shared" si="19"/>
        <v>0</v>
      </c>
      <c r="O182" s="124">
        <f t="shared" si="20"/>
        <v>0</v>
      </c>
    </row>
    <row r="183" spans="1:15" s="31" customFormat="1" ht="15" x14ac:dyDescent="0.25">
      <c r="A183" s="125">
        <v>174</v>
      </c>
      <c r="B183" s="126" t="s">
        <v>200</v>
      </c>
      <c r="C183" s="115">
        <v>1</v>
      </c>
      <c r="D183" s="117">
        <v>76</v>
      </c>
      <c r="E183" s="118">
        <f>IF(AND(C183=1,D183=0),distinfo!K183+distinfo!L183,IFERROR(F183/D183,0))</f>
        <v>20279.71052631579</v>
      </c>
      <c r="F183" s="118">
        <v>1541258</v>
      </c>
      <c r="G183" s="119">
        <f t="shared" si="14"/>
        <v>4.969939009296942E-2</v>
      </c>
      <c r="H183" s="118">
        <f>distinfo!N183</f>
        <v>31011607.931543402</v>
      </c>
      <c r="I183" s="120">
        <v>0.09</v>
      </c>
      <c r="J183" s="121">
        <f t="shared" si="15"/>
        <v>1249786.713838906</v>
      </c>
      <c r="K183" s="122">
        <f t="shared" si="16"/>
        <v>61.627443459665322</v>
      </c>
      <c r="L183" s="123">
        <f t="shared" si="17"/>
        <v>0</v>
      </c>
      <c r="M183" s="122">
        <f t="shared" si="18"/>
        <v>0</v>
      </c>
      <c r="N183" s="123">
        <f t="shared" si="19"/>
        <v>0</v>
      </c>
      <c r="O183" s="124">
        <f t="shared" si="20"/>
        <v>0</v>
      </c>
    </row>
    <row r="184" spans="1:15" s="31" customFormat="1" ht="15" x14ac:dyDescent="0.25">
      <c r="A184" s="125">
        <v>175</v>
      </c>
      <c r="B184" s="126" t="s">
        <v>201</v>
      </c>
      <c r="C184" s="115">
        <v>1</v>
      </c>
      <c r="D184" s="117">
        <v>1</v>
      </c>
      <c r="E184" s="118">
        <f>IF(AND(C184=1,D184=0),distinfo!K184+distinfo!L184,IFERROR(F184/D184,0))</f>
        <v>20567</v>
      </c>
      <c r="F184" s="118">
        <v>20567</v>
      </c>
      <c r="G184" s="119">
        <f t="shared" si="14"/>
        <v>4.1277475689750298E-4</v>
      </c>
      <c r="H184" s="118">
        <f>distinfo!N184</f>
        <v>49826205.83338394</v>
      </c>
      <c r="I184" s="120">
        <v>0.09</v>
      </c>
      <c r="J184" s="121">
        <f t="shared" si="15"/>
        <v>4463791.5250045545</v>
      </c>
      <c r="K184" s="122">
        <f t="shared" si="16"/>
        <v>217.03658895339888</v>
      </c>
      <c r="L184" s="123">
        <f t="shared" si="17"/>
        <v>0</v>
      </c>
      <c r="M184" s="122">
        <f t="shared" si="18"/>
        <v>0</v>
      </c>
      <c r="N184" s="123">
        <f t="shared" si="19"/>
        <v>0</v>
      </c>
      <c r="O184" s="124">
        <f t="shared" si="20"/>
        <v>0</v>
      </c>
    </row>
    <row r="185" spans="1:15" s="31" customFormat="1" ht="15" x14ac:dyDescent="0.25">
      <c r="A185" s="125">
        <v>176</v>
      </c>
      <c r="B185" s="126" t="s">
        <v>202</v>
      </c>
      <c r="C185" s="115">
        <v>1</v>
      </c>
      <c r="D185" s="117">
        <v>376</v>
      </c>
      <c r="E185" s="118">
        <f>IF(AND(C185=1,D185=0),distinfo!K185+distinfo!L185,IFERROR(F185/D185,0))</f>
        <v>21012.276595744679</v>
      </c>
      <c r="F185" s="118">
        <v>7900616</v>
      </c>
      <c r="G185" s="119">
        <f t="shared" si="14"/>
        <v>7.7252291190308575E-2</v>
      </c>
      <c r="H185" s="118">
        <f>distinfo!N185</f>
        <v>102270313</v>
      </c>
      <c r="I185" s="120">
        <v>0.09</v>
      </c>
      <c r="J185" s="121">
        <f t="shared" si="15"/>
        <v>1303712.17</v>
      </c>
      <c r="K185" s="122">
        <f t="shared" si="16"/>
        <v>62.045260258187461</v>
      </c>
      <c r="L185" s="123">
        <f t="shared" si="17"/>
        <v>0</v>
      </c>
      <c r="M185" s="122">
        <f t="shared" si="18"/>
        <v>0</v>
      </c>
      <c r="N185" s="123">
        <f t="shared" si="19"/>
        <v>0</v>
      </c>
      <c r="O185" s="124">
        <f t="shared" si="20"/>
        <v>0</v>
      </c>
    </row>
    <row r="186" spans="1:15" s="31" customFormat="1" ht="15" x14ac:dyDescent="0.25">
      <c r="A186" s="125">
        <v>177</v>
      </c>
      <c r="B186" s="126" t="s">
        <v>203</v>
      </c>
      <c r="C186" s="115">
        <v>1</v>
      </c>
      <c r="D186" s="117">
        <v>33</v>
      </c>
      <c r="E186" s="118">
        <f>IF(AND(C186=1,D186=0),distinfo!K186+distinfo!L186,IFERROR(F186/D186,0))</f>
        <v>16853.666666666668</v>
      </c>
      <c r="F186" s="118">
        <v>556171</v>
      </c>
      <c r="G186" s="119">
        <f t="shared" si="14"/>
        <v>1.3550303669786431E-2</v>
      </c>
      <c r="H186" s="118">
        <f>distinfo!N186</f>
        <v>41044910.398584887</v>
      </c>
      <c r="I186" s="120">
        <v>0.09</v>
      </c>
      <c r="J186" s="121">
        <f t="shared" si="15"/>
        <v>3137870.9358726395</v>
      </c>
      <c r="K186" s="122">
        <f t="shared" si="16"/>
        <v>186.18327975352383</v>
      </c>
      <c r="L186" s="123">
        <f t="shared" si="17"/>
        <v>0</v>
      </c>
      <c r="M186" s="122">
        <f t="shared" si="18"/>
        <v>0</v>
      </c>
      <c r="N186" s="123">
        <f t="shared" si="19"/>
        <v>0</v>
      </c>
      <c r="O186" s="124">
        <f t="shared" si="20"/>
        <v>0</v>
      </c>
    </row>
    <row r="187" spans="1:15" s="31" customFormat="1" ht="15" x14ac:dyDescent="0.25">
      <c r="A187" s="125">
        <v>178</v>
      </c>
      <c r="B187" s="126" t="s">
        <v>204</v>
      </c>
      <c r="C187" s="115">
        <v>1</v>
      </c>
      <c r="D187" s="117">
        <v>292</v>
      </c>
      <c r="E187" s="118">
        <f>IF(AND(C187=1,D187=0),distinfo!K187+distinfo!L187,IFERROR(F187/D187,0))</f>
        <v>14755.226027397261</v>
      </c>
      <c r="F187" s="118">
        <v>4308526</v>
      </c>
      <c r="G187" s="119">
        <f t="shared" si="14"/>
        <v>6.9364045393603468E-2</v>
      </c>
      <c r="H187" s="118">
        <f>distinfo!N187</f>
        <v>62114687.45156721</v>
      </c>
      <c r="I187" s="120">
        <v>0.09</v>
      </c>
      <c r="J187" s="121">
        <f t="shared" si="15"/>
        <v>1281795.870641049</v>
      </c>
      <c r="K187" s="122">
        <f t="shared" si="16"/>
        <v>86.870636089276545</v>
      </c>
      <c r="L187" s="123">
        <f t="shared" si="17"/>
        <v>0</v>
      </c>
      <c r="M187" s="122">
        <f t="shared" si="18"/>
        <v>0</v>
      </c>
      <c r="N187" s="123">
        <f t="shared" si="19"/>
        <v>0</v>
      </c>
      <c r="O187" s="124">
        <f t="shared" si="20"/>
        <v>0</v>
      </c>
    </row>
    <row r="188" spans="1:15" s="31" customFormat="1" ht="15" x14ac:dyDescent="0.25">
      <c r="A188" s="125">
        <v>179</v>
      </c>
      <c r="B188" s="126" t="s">
        <v>205</v>
      </c>
      <c r="C188" s="115">
        <v>0</v>
      </c>
      <c r="D188" s="117">
        <v>0</v>
      </c>
      <c r="E188" s="118">
        <f>IF(AND(C188=1,D188=0),distinfo!K188+distinfo!L188,IFERROR(F188/D188,0))</f>
        <v>0</v>
      </c>
      <c r="F188" s="118">
        <v>0</v>
      </c>
      <c r="G188" s="119" t="str">
        <f t="shared" si="14"/>
        <v/>
      </c>
      <c r="H188" s="118">
        <f>distinfo!N188</f>
        <v>177635</v>
      </c>
      <c r="I188" s="120">
        <v>0</v>
      </c>
      <c r="J188" s="121">
        <f t="shared" si="15"/>
        <v>0</v>
      </c>
      <c r="K188" s="122">
        <f t="shared" si="16"/>
        <v>0</v>
      </c>
      <c r="L188" s="123">
        <f t="shared" si="17"/>
        <v>0</v>
      </c>
      <c r="M188" s="122">
        <f t="shared" si="18"/>
        <v>0</v>
      </c>
      <c r="N188" s="123">
        <f t="shared" si="19"/>
        <v>0</v>
      </c>
      <c r="O188" s="124">
        <f t="shared" si="20"/>
        <v>0</v>
      </c>
    </row>
    <row r="189" spans="1:15" s="31" customFormat="1" ht="15" x14ac:dyDescent="0.25">
      <c r="A189" s="125">
        <v>180</v>
      </c>
      <c r="B189" s="126" t="s">
        <v>206</v>
      </c>
      <c r="C189" s="115">
        <v>0</v>
      </c>
      <c r="D189" s="117">
        <v>0</v>
      </c>
      <c r="E189" s="118">
        <f>IF(AND(C189=1,D189=0),distinfo!K189+distinfo!L189,IFERROR(F189/D189,0))</f>
        <v>0</v>
      </c>
      <c r="F189" s="118">
        <v>0</v>
      </c>
      <c r="G189" s="119" t="str">
        <f t="shared" si="14"/>
        <v/>
      </c>
      <c r="H189" s="118">
        <f>distinfo!N189</f>
        <v>158369</v>
      </c>
      <c r="I189" s="120">
        <v>0</v>
      </c>
      <c r="J189" s="121">
        <f t="shared" si="15"/>
        <v>0</v>
      </c>
      <c r="K189" s="122">
        <f t="shared" si="16"/>
        <v>0</v>
      </c>
      <c r="L189" s="123">
        <f t="shared" si="17"/>
        <v>0</v>
      </c>
      <c r="M189" s="122">
        <f t="shared" si="18"/>
        <v>0</v>
      </c>
      <c r="N189" s="123">
        <f t="shared" si="19"/>
        <v>0</v>
      </c>
      <c r="O189" s="124">
        <f t="shared" si="20"/>
        <v>0</v>
      </c>
    </row>
    <row r="190" spans="1:15" s="31" customFormat="1" ht="15" x14ac:dyDescent="0.25">
      <c r="A190" s="125">
        <v>181</v>
      </c>
      <c r="B190" s="126" t="s">
        <v>207</v>
      </c>
      <c r="C190" s="115">
        <v>1</v>
      </c>
      <c r="D190" s="117">
        <v>123</v>
      </c>
      <c r="E190" s="118">
        <f>IF(AND(C190=1,D190=0),distinfo!K190+distinfo!L190,IFERROR(F190/D190,0))</f>
        <v>17822.430894308942</v>
      </c>
      <c r="F190" s="118">
        <v>2192159</v>
      </c>
      <c r="G190" s="119">
        <f t="shared" si="14"/>
        <v>1.7947691506040128E-2</v>
      </c>
      <c r="H190" s="118">
        <f>distinfo!N190</f>
        <v>122141557.83</v>
      </c>
      <c r="I190" s="120">
        <v>0.09</v>
      </c>
      <c r="J190" s="121">
        <f t="shared" si="15"/>
        <v>8800581.2046999987</v>
      </c>
      <c r="K190" s="122">
        <f t="shared" si="16"/>
        <v>493.79241568613406</v>
      </c>
      <c r="L190" s="123">
        <f t="shared" si="17"/>
        <v>0</v>
      </c>
      <c r="M190" s="122">
        <f t="shared" si="18"/>
        <v>0</v>
      </c>
      <c r="N190" s="123">
        <f t="shared" si="19"/>
        <v>0</v>
      </c>
      <c r="O190" s="124">
        <f t="shared" si="20"/>
        <v>0</v>
      </c>
    </row>
    <row r="191" spans="1:15" s="31" customFormat="1" ht="15" x14ac:dyDescent="0.25">
      <c r="A191" s="125">
        <v>182</v>
      </c>
      <c r="B191" s="126" t="s">
        <v>208</v>
      </c>
      <c r="C191" s="115">
        <v>1</v>
      </c>
      <c r="D191" s="117">
        <v>78</v>
      </c>
      <c r="E191" s="118">
        <f>IF(AND(C191=1,D191=0),distinfo!K191+distinfo!L191,IFERROR(F191/D191,0))</f>
        <v>18601.089743589742</v>
      </c>
      <c r="F191" s="118">
        <v>1450885</v>
      </c>
      <c r="G191" s="119">
        <f t="shared" si="14"/>
        <v>2.6034431548138188E-2</v>
      </c>
      <c r="H191" s="118">
        <f>distinfo!N191</f>
        <v>55729467.237158008</v>
      </c>
      <c r="I191" s="120">
        <v>0.09</v>
      </c>
      <c r="J191" s="121">
        <f t="shared" si="15"/>
        <v>3564767.0513442205</v>
      </c>
      <c r="K191" s="122">
        <f t="shared" si="16"/>
        <v>191.64291450035614</v>
      </c>
      <c r="L191" s="123">
        <f t="shared" si="17"/>
        <v>0</v>
      </c>
      <c r="M191" s="122">
        <f t="shared" si="18"/>
        <v>0</v>
      </c>
      <c r="N191" s="123">
        <f t="shared" si="19"/>
        <v>0</v>
      </c>
      <c r="O191" s="124">
        <f t="shared" si="20"/>
        <v>0</v>
      </c>
    </row>
    <row r="192" spans="1:15" s="31" customFormat="1" ht="15" x14ac:dyDescent="0.25">
      <c r="A192" s="125">
        <v>183</v>
      </c>
      <c r="B192" s="126" t="s">
        <v>209</v>
      </c>
      <c r="C192" s="115">
        <v>0</v>
      </c>
      <c r="D192" s="117">
        <v>0</v>
      </c>
      <c r="E192" s="118">
        <f>IF(AND(C192=1,D192=0),distinfo!K192+distinfo!L192,IFERROR(F192/D192,0))</f>
        <v>0</v>
      </c>
      <c r="F192" s="118">
        <v>0</v>
      </c>
      <c r="G192" s="119" t="str">
        <f t="shared" si="14"/>
        <v/>
      </c>
      <c r="H192" s="118">
        <f>distinfo!N192</f>
        <v>55249</v>
      </c>
      <c r="I192" s="120">
        <v>0</v>
      </c>
      <c r="J192" s="121">
        <f t="shared" si="15"/>
        <v>0</v>
      </c>
      <c r="K192" s="122">
        <f t="shared" si="16"/>
        <v>0</v>
      </c>
      <c r="L192" s="123">
        <f t="shared" si="17"/>
        <v>0</v>
      </c>
      <c r="M192" s="122">
        <f t="shared" si="18"/>
        <v>0</v>
      </c>
      <c r="N192" s="123">
        <f t="shared" si="19"/>
        <v>0</v>
      </c>
      <c r="O192" s="124">
        <f t="shared" si="20"/>
        <v>0</v>
      </c>
    </row>
    <row r="193" spans="1:15" s="31" customFormat="1" ht="15" x14ac:dyDescent="0.25">
      <c r="A193" s="125">
        <v>184</v>
      </c>
      <c r="B193" s="126" t="s">
        <v>210</v>
      </c>
      <c r="C193" s="115">
        <v>1</v>
      </c>
      <c r="D193" s="117">
        <v>1</v>
      </c>
      <c r="E193" s="118">
        <f>IF(AND(C193=1,D193=0),distinfo!K193+distinfo!L193,IFERROR(F193/D193,0))</f>
        <v>22834</v>
      </c>
      <c r="F193" s="118">
        <v>22834</v>
      </c>
      <c r="G193" s="119">
        <f t="shared" si="14"/>
        <v>1.34009662679673E-3</v>
      </c>
      <c r="H193" s="118">
        <f>distinfo!N193</f>
        <v>17039069.827808417</v>
      </c>
      <c r="I193" s="120">
        <v>0.09</v>
      </c>
      <c r="J193" s="121">
        <f t="shared" si="15"/>
        <v>1510682.2845027575</v>
      </c>
      <c r="K193" s="122">
        <f t="shared" si="16"/>
        <v>66.159336274974052</v>
      </c>
      <c r="L193" s="123">
        <f t="shared" si="17"/>
        <v>0</v>
      </c>
      <c r="M193" s="122">
        <f t="shared" si="18"/>
        <v>0</v>
      </c>
      <c r="N193" s="123">
        <f t="shared" si="19"/>
        <v>0</v>
      </c>
      <c r="O193" s="124">
        <f t="shared" si="20"/>
        <v>0</v>
      </c>
    </row>
    <row r="194" spans="1:15" s="31" customFormat="1" ht="15" x14ac:dyDescent="0.25">
      <c r="A194" s="125">
        <v>185</v>
      </c>
      <c r="B194" s="126" t="s">
        <v>211</v>
      </c>
      <c r="C194" s="115">
        <v>1</v>
      </c>
      <c r="D194" s="117">
        <v>168</v>
      </c>
      <c r="E194" s="118">
        <f>IF(AND(C194=1,D194=0),distinfo!K194+distinfo!L194,IFERROR(F194/D194,0))</f>
        <v>17856.267857142859</v>
      </c>
      <c r="F194" s="118">
        <v>2999853</v>
      </c>
      <c r="G194" s="119">
        <f t="shared" si="14"/>
        <v>3.0076082994349791E-2</v>
      </c>
      <c r="H194" s="118">
        <f>distinfo!N194</f>
        <v>99742143.967469573</v>
      </c>
      <c r="I194" s="120">
        <v>0.09</v>
      </c>
      <c r="J194" s="121">
        <f t="shared" si="15"/>
        <v>5976939.9570722617</v>
      </c>
      <c r="K194" s="122">
        <f t="shared" si="16"/>
        <v>334.72503912296366</v>
      </c>
      <c r="L194" s="123">
        <f t="shared" si="17"/>
        <v>0</v>
      </c>
      <c r="M194" s="122">
        <f t="shared" si="18"/>
        <v>0</v>
      </c>
      <c r="N194" s="123">
        <f t="shared" si="19"/>
        <v>0</v>
      </c>
      <c r="O194" s="124">
        <f t="shared" si="20"/>
        <v>0</v>
      </c>
    </row>
    <row r="195" spans="1:15" s="31" customFormat="1" ht="15" x14ac:dyDescent="0.25">
      <c r="A195" s="125">
        <v>186</v>
      </c>
      <c r="B195" s="126" t="s">
        <v>212</v>
      </c>
      <c r="C195" s="115">
        <v>1</v>
      </c>
      <c r="D195" s="117">
        <v>10</v>
      </c>
      <c r="E195" s="118">
        <f>IF(AND(C195=1,D195=0),distinfo!K195+distinfo!L195,IFERROR(F195/D195,0))</f>
        <v>20392.2</v>
      </c>
      <c r="F195" s="118">
        <v>203922</v>
      </c>
      <c r="G195" s="119">
        <f t="shared" si="14"/>
        <v>6.2360637260929132E-3</v>
      </c>
      <c r="H195" s="118">
        <f>distinfo!N195</f>
        <v>32700435.556286953</v>
      </c>
      <c r="I195" s="120">
        <v>0.09</v>
      </c>
      <c r="J195" s="121">
        <f t="shared" si="15"/>
        <v>2739117.2000658256</v>
      </c>
      <c r="K195" s="122">
        <f t="shared" si="16"/>
        <v>134.32180932247749</v>
      </c>
      <c r="L195" s="123">
        <f t="shared" si="17"/>
        <v>0</v>
      </c>
      <c r="M195" s="122">
        <f t="shared" si="18"/>
        <v>0</v>
      </c>
      <c r="N195" s="123">
        <f t="shared" si="19"/>
        <v>0</v>
      </c>
      <c r="O195" s="124">
        <f t="shared" si="20"/>
        <v>0</v>
      </c>
    </row>
    <row r="196" spans="1:15" s="31" customFormat="1" ht="15" x14ac:dyDescent="0.25">
      <c r="A196" s="125">
        <v>187</v>
      </c>
      <c r="B196" s="126" t="s">
        <v>213</v>
      </c>
      <c r="C196" s="115">
        <v>1</v>
      </c>
      <c r="D196" s="117">
        <v>2</v>
      </c>
      <c r="E196" s="118">
        <f>IF(AND(C196=1,D196=0),distinfo!K196+distinfo!L196,IFERROR(F196/D196,0))</f>
        <v>22212</v>
      </c>
      <c r="F196" s="118">
        <v>44424</v>
      </c>
      <c r="G196" s="119">
        <f t="shared" si="14"/>
        <v>1.779915530515333E-3</v>
      </c>
      <c r="H196" s="118">
        <f>distinfo!N196</f>
        <v>24958487.77</v>
      </c>
      <c r="I196" s="120">
        <v>0.09</v>
      </c>
      <c r="J196" s="121">
        <f t="shared" si="15"/>
        <v>2201839.8992999997</v>
      </c>
      <c r="K196" s="122">
        <f t="shared" si="16"/>
        <v>99.12839452998378</v>
      </c>
      <c r="L196" s="123">
        <f t="shared" si="17"/>
        <v>0</v>
      </c>
      <c r="M196" s="122">
        <f t="shared" si="18"/>
        <v>0</v>
      </c>
      <c r="N196" s="123">
        <f t="shared" si="19"/>
        <v>0</v>
      </c>
      <c r="O196" s="124">
        <f t="shared" si="20"/>
        <v>0</v>
      </c>
    </row>
    <row r="197" spans="1:15" s="31" customFormat="1" ht="15" x14ac:dyDescent="0.25">
      <c r="A197" s="125">
        <v>188</v>
      </c>
      <c r="B197" s="126" t="s">
        <v>214</v>
      </c>
      <c r="C197" s="115">
        <v>0</v>
      </c>
      <c r="D197" s="117">
        <v>0</v>
      </c>
      <c r="E197" s="118">
        <f>IF(AND(C197=1,D197=0),distinfo!K197+distinfo!L197,IFERROR(F197/D197,0))</f>
        <v>0</v>
      </c>
      <c r="F197" s="118">
        <v>0</v>
      </c>
      <c r="G197" s="119" t="str">
        <f t="shared" si="14"/>
        <v/>
      </c>
      <c r="H197" s="118">
        <f>distinfo!N197</f>
        <v>158733</v>
      </c>
      <c r="I197" s="120">
        <v>0</v>
      </c>
      <c r="J197" s="121">
        <f t="shared" si="15"/>
        <v>0</v>
      </c>
      <c r="K197" s="122">
        <f t="shared" si="16"/>
        <v>0</v>
      </c>
      <c r="L197" s="123">
        <f t="shared" si="17"/>
        <v>0</v>
      </c>
      <c r="M197" s="122">
        <f t="shared" si="18"/>
        <v>0</v>
      </c>
      <c r="N197" s="123">
        <f t="shared" si="19"/>
        <v>0</v>
      </c>
      <c r="O197" s="124">
        <f t="shared" si="20"/>
        <v>0</v>
      </c>
    </row>
    <row r="198" spans="1:15" s="31" customFormat="1" ht="15" x14ac:dyDescent="0.25">
      <c r="A198" s="125">
        <v>189</v>
      </c>
      <c r="B198" s="126" t="s">
        <v>215</v>
      </c>
      <c r="C198" s="115">
        <v>1</v>
      </c>
      <c r="D198" s="117">
        <v>18</v>
      </c>
      <c r="E198" s="118">
        <f>IF(AND(C198=1,D198=0),distinfo!K198+distinfo!L198,IFERROR(F198/D198,0))</f>
        <v>23576.333333333332</v>
      </c>
      <c r="F198" s="118">
        <v>424374</v>
      </c>
      <c r="G198" s="119">
        <f t="shared" si="14"/>
        <v>4.869293737937196E-3</v>
      </c>
      <c r="H198" s="118">
        <f>distinfo!N198</f>
        <v>87153090.949033558</v>
      </c>
      <c r="I198" s="120">
        <v>0.09</v>
      </c>
      <c r="J198" s="121">
        <f t="shared" si="15"/>
        <v>7419404.1854130197</v>
      </c>
      <c r="K198" s="122">
        <f t="shared" si="16"/>
        <v>314.69711937450069</v>
      </c>
      <c r="L198" s="123">
        <f t="shared" si="17"/>
        <v>0</v>
      </c>
      <c r="M198" s="122">
        <f t="shared" si="18"/>
        <v>0</v>
      </c>
      <c r="N198" s="123">
        <f t="shared" si="19"/>
        <v>0</v>
      </c>
      <c r="O198" s="124">
        <f t="shared" si="20"/>
        <v>0</v>
      </c>
    </row>
    <row r="199" spans="1:15" s="31" customFormat="1" ht="15" x14ac:dyDescent="0.25">
      <c r="A199" s="125">
        <v>190</v>
      </c>
      <c r="B199" s="126" t="s">
        <v>216</v>
      </c>
      <c r="C199" s="115">
        <v>0</v>
      </c>
      <c r="D199" s="117">
        <v>0</v>
      </c>
      <c r="E199" s="118">
        <f>IF(AND(C199=1,D199=0),distinfo!K199+distinfo!L199,IFERROR(F199/D199,0))</f>
        <v>0</v>
      </c>
      <c r="F199" s="118">
        <v>0</v>
      </c>
      <c r="G199" s="119" t="str">
        <f t="shared" si="14"/>
        <v/>
      </c>
      <c r="H199" s="118">
        <f>distinfo!N199</f>
        <v>312153.73</v>
      </c>
      <c r="I199" s="120">
        <v>0</v>
      </c>
      <c r="J199" s="121">
        <f t="shared" si="15"/>
        <v>0</v>
      </c>
      <c r="K199" s="122">
        <f t="shared" si="16"/>
        <v>0</v>
      </c>
      <c r="L199" s="123">
        <f t="shared" si="17"/>
        <v>0</v>
      </c>
      <c r="M199" s="122">
        <f t="shared" si="18"/>
        <v>0</v>
      </c>
      <c r="N199" s="123">
        <f t="shared" si="19"/>
        <v>0</v>
      </c>
      <c r="O199" s="124">
        <f t="shared" si="20"/>
        <v>0</v>
      </c>
    </row>
    <row r="200" spans="1:15" s="31" customFormat="1" ht="15" x14ac:dyDescent="0.25">
      <c r="A200" s="125">
        <v>191</v>
      </c>
      <c r="B200" s="126" t="s">
        <v>217</v>
      </c>
      <c r="C200" s="115">
        <v>1</v>
      </c>
      <c r="D200" s="117">
        <v>31</v>
      </c>
      <c r="E200" s="118">
        <f>IF(AND(C200=1,D200=0),distinfo!K200+distinfo!L200,IFERROR(F200/D200,0))</f>
        <v>17513.870967741936</v>
      </c>
      <c r="F200" s="118">
        <v>542930</v>
      </c>
      <c r="G200" s="119">
        <f t="shared" si="14"/>
        <v>3.4459112533454413E-2</v>
      </c>
      <c r="H200" s="118">
        <f>distinfo!N200</f>
        <v>15755774.309999999</v>
      </c>
      <c r="I200" s="120">
        <v>0.09</v>
      </c>
      <c r="J200" s="121">
        <f t="shared" si="15"/>
        <v>875089.68789999979</v>
      </c>
      <c r="K200" s="122">
        <f t="shared" si="16"/>
        <v>49.965521015416343</v>
      </c>
      <c r="L200" s="123">
        <f t="shared" si="17"/>
        <v>0</v>
      </c>
      <c r="M200" s="122">
        <f t="shared" si="18"/>
        <v>0</v>
      </c>
      <c r="N200" s="123">
        <f t="shared" si="19"/>
        <v>0</v>
      </c>
      <c r="O200" s="124">
        <f t="shared" si="20"/>
        <v>0</v>
      </c>
    </row>
    <row r="201" spans="1:15" s="31" customFormat="1" ht="15" x14ac:dyDescent="0.25">
      <c r="A201" s="125">
        <v>192</v>
      </c>
      <c r="B201" s="126" t="s">
        <v>218</v>
      </c>
      <c r="C201" s="115">
        <v>0</v>
      </c>
      <c r="D201" s="117">
        <v>0</v>
      </c>
      <c r="E201" s="118">
        <f>IF(AND(C201=1,D201=0),distinfo!K201+distinfo!L201,IFERROR(F201/D201,0))</f>
        <v>0</v>
      </c>
      <c r="F201" s="118">
        <v>0</v>
      </c>
      <c r="G201" s="119" t="str">
        <f t="shared" si="14"/>
        <v/>
      </c>
      <c r="H201" s="118">
        <f>distinfo!N201</f>
        <v>23850</v>
      </c>
      <c r="I201" s="120">
        <v>0</v>
      </c>
      <c r="J201" s="121">
        <f t="shared" si="15"/>
        <v>0</v>
      </c>
      <c r="K201" s="122">
        <f t="shared" si="16"/>
        <v>0</v>
      </c>
      <c r="L201" s="123">
        <f t="shared" si="17"/>
        <v>0</v>
      </c>
      <c r="M201" s="122">
        <f t="shared" si="18"/>
        <v>0</v>
      </c>
      <c r="N201" s="123">
        <f t="shared" si="19"/>
        <v>0</v>
      </c>
      <c r="O201" s="124">
        <f t="shared" si="20"/>
        <v>0</v>
      </c>
    </row>
    <row r="202" spans="1:15" s="31" customFormat="1" ht="15" x14ac:dyDescent="0.25">
      <c r="A202" s="125">
        <v>193</v>
      </c>
      <c r="B202" s="126" t="s">
        <v>219</v>
      </c>
      <c r="C202" s="115">
        <v>0</v>
      </c>
      <c r="D202" s="117">
        <v>0</v>
      </c>
      <c r="E202" s="118">
        <f>IF(AND(C202=1,D202=0),distinfo!K202+distinfo!L202,IFERROR(F202/D202,0))</f>
        <v>0</v>
      </c>
      <c r="F202" s="118">
        <v>0</v>
      </c>
      <c r="G202" s="119" t="str">
        <f t="shared" si="14"/>
        <v/>
      </c>
      <c r="H202" s="118">
        <f>distinfo!N202</f>
        <v>0</v>
      </c>
      <c r="I202" s="120">
        <v>0</v>
      </c>
      <c r="J202" s="121">
        <f t="shared" si="15"/>
        <v>0</v>
      </c>
      <c r="K202" s="122">
        <f t="shared" si="16"/>
        <v>0</v>
      </c>
      <c r="L202" s="123">
        <f t="shared" si="17"/>
        <v>0</v>
      </c>
      <c r="M202" s="122">
        <f t="shared" si="18"/>
        <v>0</v>
      </c>
      <c r="N202" s="123">
        <f t="shared" si="19"/>
        <v>0</v>
      </c>
      <c r="O202" s="124">
        <f t="shared" si="20"/>
        <v>0</v>
      </c>
    </row>
    <row r="203" spans="1:15" s="31" customFormat="1" ht="15" x14ac:dyDescent="0.25">
      <c r="A203" s="125">
        <v>194</v>
      </c>
      <c r="B203" s="126" t="s">
        <v>220</v>
      </c>
      <c r="C203" s="115">
        <v>0</v>
      </c>
      <c r="D203" s="117">
        <v>0</v>
      </c>
      <c r="E203" s="118">
        <f>IF(AND(C203=1,D203=0),distinfo!K203+distinfo!L203,IFERROR(F203/D203,0))</f>
        <v>0</v>
      </c>
      <c r="F203" s="118">
        <v>0</v>
      </c>
      <c r="G203" s="119" t="str">
        <f t="shared" ref="G203:G266" si="21">IF(D203&gt;0,IFERROR(F203/H203,""),"")</f>
        <v/>
      </c>
      <c r="H203" s="118">
        <f>distinfo!N203</f>
        <v>126130</v>
      </c>
      <c r="I203" s="120">
        <v>0</v>
      </c>
      <c r="J203" s="121">
        <f t="shared" ref="J203:J266" si="22">IF(AND($C203=1,$A203&lt;800,$I203=0.09),($H203*$I203)-F203,0)</f>
        <v>0</v>
      </c>
      <c r="K203" s="122">
        <f t="shared" ref="K203:K266" si="23">IF(AND($A203&lt;800,$C203=1,$H203&gt;0,$J203&gt;0),$J203/$E203,0)</f>
        <v>0</v>
      </c>
      <c r="L203" s="123">
        <f t="shared" ref="L203:L266" si="24">IF(AND($C203=1,$A203&lt;800,$I203&lt;&gt;0.09,$I203&lt;&gt;0.18),($H203*$I203)-F203,0)</f>
        <v>0</v>
      </c>
      <c r="M203" s="122">
        <f t="shared" ref="M203:M266" si="25">IF(AND($A203&lt;800,$C203=1,$H203&gt;0,$L203&gt;0),$L203/$E203,0)</f>
        <v>0</v>
      </c>
      <c r="N203" s="123">
        <f t="shared" ref="N203:N266" si="26">IF(AND($C203=1,$A203&lt;800,$I203=0.18),($H203*$I203)-$F203,0)</f>
        <v>0</v>
      </c>
      <c r="O203" s="124">
        <f t="shared" ref="O203:O266" si="27">IF(AND($A203&lt;800,$C203=1,$H203&gt;0,$N203&gt;0),$N203/$E203,0)</f>
        <v>0</v>
      </c>
    </row>
    <row r="204" spans="1:15" s="31" customFormat="1" ht="15" x14ac:dyDescent="0.25">
      <c r="A204" s="125">
        <v>195</v>
      </c>
      <c r="B204" s="126" t="s">
        <v>221</v>
      </c>
      <c r="C204" s="115">
        <v>0</v>
      </c>
      <c r="D204" s="117">
        <v>0</v>
      </c>
      <c r="E204" s="118">
        <f>IF(AND(C204=1,D204=0),distinfo!K204+distinfo!L204,IFERROR(F204/D204,0))</f>
        <v>0</v>
      </c>
      <c r="F204" s="118">
        <v>0</v>
      </c>
      <c r="G204" s="119" t="str">
        <f t="shared" si="21"/>
        <v/>
      </c>
      <c r="H204" s="118">
        <f>distinfo!N204</f>
        <v>213976</v>
      </c>
      <c r="I204" s="120">
        <v>0</v>
      </c>
      <c r="J204" s="121">
        <f t="shared" si="22"/>
        <v>0</v>
      </c>
      <c r="K204" s="122">
        <f t="shared" si="23"/>
        <v>0</v>
      </c>
      <c r="L204" s="123">
        <f t="shared" si="24"/>
        <v>0</v>
      </c>
      <c r="M204" s="122">
        <f t="shared" si="25"/>
        <v>0</v>
      </c>
      <c r="N204" s="123">
        <f t="shared" si="26"/>
        <v>0</v>
      </c>
      <c r="O204" s="124">
        <f t="shared" si="27"/>
        <v>0</v>
      </c>
    </row>
    <row r="205" spans="1:15" s="31" customFormat="1" ht="15" x14ac:dyDescent="0.25">
      <c r="A205" s="125">
        <v>196</v>
      </c>
      <c r="B205" s="126" t="s">
        <v>222</v>
      </c>
      <c r="C205" s="115">
        <v>1</v>
      </c>
      <c r="D205" s="117">
        <v>11</v>
      </c>
      <c r="E205" s="118">
        <f>IF(AND(C205=1,D205=0),distinfo!K205+distinfo!L205,IFERROR(F205/D205,0))</f>
        <v>21796</v>
      </c>
      <c r="F205" s="118">
        <v>239756</v>
      </c>
      <c r="G205" s="119">
        <f t="shared" si="21"/>
        <v>4.2450182671450926E-2</v>
      </c>
      <c r="H205" s="118">
        <f>distinfo!N205</f>
        <v>5647938.0043102475</v>
      </c>
      <c r="I205" s="120">
        <v>0.09</v>
      </c>
      <c r="J205" s="121">
        <f t="shared" si="22"/>
        <v>268558.42038792226</v>
      </c>
      <c r="K205" s="122">
        <f t="shared" si="23"/>
        <v>12.321454413099755</v>
      </c>
      <c r="L205" s="123">
        <f t="shared" si="24"/>
        <v>0</v>
      </c>
      <c r="M205" s="122">
        <f t="shared" si="25"/>
        <v>0</v>
      </c>
      <c r="N205" s="123">
        <f t="shared" si="26"/>
        <v>0</v>
      </c>
      <c r="O205" s="124">
        <f t="shared" si="27"/>
        <v>0</v>
      </c>
    </row>
    <row r="206" spans="1:15" s="31" customFormat="1" ht="15" x14ac:dyDescent="0.25">
      <c r="A206" s="125">
        <v>197</v>
      </c>
      <c r="B206" s="126" t="s">
        <v>223</v>
      </c>
      <c r="C206" s="115">
        <v>1</v>
      </c>
      <c r="D206" s="117">
        <v>2</v>
      </c>
      <c r="E206" s="118">
        <f>IF(AND(C206=1,D206=0),distinfo!K206+distinfo!L206,IFERROR(F206/D206,0))</f>
        <v>25039</v>
      </c>
      <c r="F206" s="118">
        <v>50078</v>
      </c>
      <c r="G206" s="119">
        <f t="shared" si="21"/>
        <v>9.3434933234596781E-4</v>
      </c>
      <c r="H206" s="118">
        <f>distinfo!N206</f>
        <v>53596656.268019125</v>
      </c>
      <c r="I206" s="120">
        <v>0.09</v>
      </c>
      <c r="J206" s="121">
        <f t="shared" si="22"/>
        <v>4773621.0641217213</v>
      </c>
      <c r="K206" s="122">
        <f t="shared" si="23"/>
        <v>190.64743257005955</v>
      </c>
      <c r="L206" s="123">
        <f t="shared" si="24"/>
        <v>0</v>
      </c>
      <c r="M206" s="122">
        <f t="shared" si="25"/>
        <v>0</v>
      </c>
      <c r="N206" s="123">
        <f t="shared" si="26"/>
        <v>0</v>
      </c>
      <c r="O206" s="124">
        <f t="shared" si="27"/>
        <v>0</v>
      </c>
    </row>
    <row r="207" spans="1:15" s="31" customFormat="1" ht="15" x14ac:dyDescent="0.25">
      <c r="A207" s="125">
        <v>198</v>
      </c>
      <c r="B207" s="126" t="s">
        <v>224</v>
      </c>
      <c r="C207" s="115">
        <v>1</v>
      </c>
      <c r="D207" s="117">
        <v>14</v>
      </c>
      <c r="E207" s="118">
        <f>IF(AND(C207=1,D207=0),distinfo!K207+distinfo!L207,IFERROR(F207/D207,0))</f>
        <v>21147.285714285714</v>
      </c>
      <c r="F207" s="118">
        <v>296062</v>
      </c>
      <c r="G207" s="119">
        <f t="shared" si="21"/>
        <v>2.6645392771617459E-3</v>
      </c>
      <c r="H207" s="118">
        <f>distinfo!N207</f>
        <v>111111891.85222436</v>
      </c>
      <c r="I207" s="120">
        <v>0.09</v>
      </c>
      <c r="J207" s="121">
        <f t="shared" si="22"/>
        <v>9704008.2667001933</v>
      </c>
      <c r="K207" s="122">
        <f t="shared" si="23"/>
        <v>458.87724778527036</v>
      </c>
      <c r="L207" s="123">
        <f t="shared" si="24"/>
        <v>0</v>
      </c>
      <c r="M207" s="122">
        <f t="shared" si="25"/>
        <v>0</v>
      </c>
      <c r="N207" s="123">
        <f t="shared" si="26"/>
        <v>0</v>
      </c>
      <c r="O207" s="124">
        <f t="shared" si="27"/>
        <v>0</v>
      </c>
    </row>
    <row r="208" spans="1:15" s="31" customFormat="1" ht="15" x14ac:dyDescent="0.25">
      <c r="A208" s="125">
        <v>199</v>
      </c>
      <c r="B208" s="126" t="s">
        <v>225</v>
      </c>
      <c r="C208" s="115">
        <v>1</v>
      </c>
      <c r="D208" s="117">
        <v>3</v>
      </c>
      <c r="E208" s="118">
        <f>IF(AND(C208=1,D208=0),distinfo!K208+distinfo!L208,IFERROR(F208/D208,0))</f>
        <v>28112.333333333332</v>
      </c>
      <c r="F208" s="118">
        <v>84337</v>
      </c>
      <c r="G208" s="119">
        <f t="shared" si="21"/>
        <v>5.7728073678556529E-4</v>
      </c>
      <c r="H208" s="118">
        <f>distinfo!N208</f>
        <v>146093563.53999999</v>
      </c>
      <c r="I208" s="120">
        <v>0.09</v>
      </c>
      <c r="J208" s="121">
        <f t="shared" si="22"/>
        <v>13064083.718599999</v>
      </c>
      <c r="K208" s="122">
        <f t="shared" si="23"/>
        <v>464.7100460746766</v>
      </c>
      <c r="L208" s="123">
        <f t="shared" si="24"/>
        <v>0</v>
      </c>
      <c r="M208" s="122">
        <f t="shared" si="25"/>
        <v>0</v>
      </c>
      <c r="N208" s="123">
        <f t="shared" si="26"/>
        <v>0</v>
      </c>
      <c r="O208" s="124">
        <f t="shared" si="27"/>
        <v>0</v>
      </c>
    </row>
    <row r="209" spans="1:15" s="31" customFormat="1" ht="15" x14ac:dyDescent="0.25">
      <c r="A209" s="125">
        <v>200</v>
      </c>
      <c r="B209" s="126" t="s">
        <v>226</v>
      </c>
      <c r="C209" s="115">
        <v>0</v>
      </c>
      <c r="D209" s="117">
        <v>0</v>
      </c>
      <c r="E209" s="118">
        <f>IF(AND(C209=1,D209=0),distinfo!K209+distinfo!L209,IFERROR(F209/D209,0))</f>
        <v>0</v>
      </c>
      <c r="F209" s="118">
        <v>0</v>
      </c>
      <c r="G209" s="119" t="str">
        <f t="shared" si="21"/>
        <v/>
      </c>
      <c r="H209" s="118">
        <f>distinfo!N209</f>
        <v>344458</v>
      </c>
      <c r="I209" s="120">
        <v>0</v>
      </c>
      <c r="J209" s="121">
        <f t="shared" si="22"/>
        <v>0</v>
      </c>
      <c r="K209" s="122">
        <f t="shared" si="23"/>
        <v>0</v>
      </c>
      <c r="L209" s="123">
        <f t="shared" si="24"/>
        <v>0</v>
      </c>
      <c r="M209" s="122">
        <f t="shared" si="25"/>
        <v>0</v>
      </c>
      <c r="N209" s="123">
        <f t="shared" si="26"/>
        <v>0</v>
      </c>
      <c r="O209" s="124">
        <f t="shared" si="27"/>
        <v>0</v>
      </c>
    </row>
    <row r="210" spans="1:15" s="31" customFormat="1" ht="15" x14ac:dyDescent="0.25">
      <c r="A210" s="125">
        <v>201</v>
      </c>
      <c r="B210" s="126" t="s">
        <v>227</v>
      </c>
      <c r="C210" s="115">
        <v>1</v>
      </c>
      <c r="D210" s="117">
        <v>1552</v>
      </c>
      <c r="E210" s="118">
        <f>IF(AND(C210=1,D210=0),distinfo!K210+distinfo!L210,IFERROR(F210/D210,0))</f>
        <v>19905.085695876289</v>
      </c>
      <c r="F210" s="118">
        <v>30892693</v>
      </c>
      <c r="G210" s="119">
        <f t="shared" si="21"/>
        <v>0.10483073109575826</v>
      </c>
      <c r="H210" s="118">
        <f>distinfo!N210</f>
        <v>294691190.99990714</v>
      </c>
      <c r="I210" s="120">
        <v>0.18</v>
      </c>
      <c r="J210" s="121">
        <f t="shared" si="22"/>
        <v>0</v>
      </c>
      <c r="K210" s="122">
        <f t="shared" si="23"/>
        <v>0</v>
      </c>
      <c r="L210" s="123">
        <f t="shared" si="24"/>
        <v>0</v>
      </c>
      <c r="M210" s="122">
        <f t="shared" si="25"/>
        <v>0</v>
      </c>
      <c r="N210" s="123">
        <f t="shared" si="26"/>
        <v>22151721.379983284</v>
      </c>
      <c r="O210" s="124">
        <f t="shared" si="27"/>
        <v>1112.8674208407165</v>
      </c>
    </row>
    <row r="211" spans="1:15" s="31" customFormat="1" ht="15" x14ac:dyDescent="0.25">
      <c r="A211" s="125">
        <v>202</v>
      </c>
      <c r="B211" s="126" t="s">
        <v>228</v>
      </c>
      <c r="C211" s="115">
        <v>0</v>
      </c>
      <c r="D211" s="117">
        <v>0</v>
      </c>
      <c r="E211" s="118">
        <f>IF(AND(C211=1,D211=0),distinfo!K211+distinfo!L211,IFERROR(F211/D211,0))</f>
        <v>0</v>
      </c>
      <c r="F211" s="118">
        <v>0</v>
      </c>
      <c r="G211" s="119" t="str">
        <f t="shared" si="21"/>
        <v/>
      </c>
      <c r="H211" s="118">
        <f>distinfo!N211</f>
        <v>27975.33</v>
      </c>
      <c r="I211" s="120">
        <v>0</v>
      </c>
      <c r="J211" s="121">
        <f t="shared" si="22"/>
        <v>0</v>
      </c>
      <c r="K211" s="122">
        <f t="shared" si="23"/>
        <v>0</v>
      </c>
      <c r="L211" s="123">
        <f t="shared" si="24"/>
        <v>0</v>
      </c>
      <c r="M211" s="122">
        <f t="shared" si="25"/>
        <v>0</v>
      </c>
      <c r="N211" s="123">
        <f t="shared" si="26"/>
        <v>0</v>
      </c>
      <c r="O211" s="124">
        <f t="shared" si="27"/>
        <v>0</v>
      </c>
    </row>
    <row r="212" spans="1:15" s="31" customFormat="1" ht="15" x14ac:dyDescent="0.25">
      <c r="A212" s="125">
        <v>203</v>
      </c>
      <c r="B212" s="126" t="s">
        <v>229</v>
      </c>
      <c r="C212" s="115">
        <v>0</v>
      </c>
      <c r="D212" s="117">
        <v>0</v>
      </c>
      <c r="E212" s="118">
        <f>IF(AND(C212=1,D212=0),distinfo!K212+distinfo!L212,IFERROR(F212/D212,0))</f>
        <v>0</v>
      </c>
      <c r="F212" s="118">
        <v>0</v>
      </c>
      <c r="G212" s="119" t="str">
        <f t="shared" si="21"/>
        <v/>
      </c>
      <c r="H212" s="118">
        <f>distinfo!N212</f>
        <v>61141</v>
      </c>
      <c r="I212" s="120">
        <v>0</v>
      </c>
      <c r="J212" s="121">
        <f t="shared" si="22"/>
        <v>0</v>
      </c>
      <c r="K212" s="122">
        <f t="shared" si="23"/>
        <v>0</v>
      </c>
      <c r="L212" s="123">
        <f t="shared" si="24"/>
        <v>0</v>
      </c>
      <c r="M212" s="122">
        <f t="shared" si="25"/>
        <v>0</v>
      </c>
      <c r="N212" s="123">
        <f t="shared" si="26"/>
        <v>0</v>
      </c>
      <c r="O212" s="124">
        <f t="shared" si="27"/>
        <v>0</v>
      </c>
    </row>
    <row r="213" spans="1:15" s="31" customFormat="1" ht="15" x14ac:dyDescent="0.25">
      <c r="A213" s="125">
        <v>204</v>
      </c>
      <c r="B213" s="126" t="s">
        <v>230</v>
      </c>
      <c r="C213" s="115">
        <v>1</v>
      </c>
      <c r="D213" s="117">
        <v>87</v>
      </c>
      <c r="E213" s="118">
        <f>IF(AND(C213=1,D213=0),distinfo!K213+distinfo!L213,IFERROR(F213/D213,0))</f>
        <v>21180.701149425287</v>
      </c>
      <c r="F213" s="118">
        <v>1842721</v>
      </c>
      <c r="G213" s="119">
        <f t="shared" si="21"/>
        <v>3.7439264202367539E-2</v>
      </c>
      <c r="H213" s="118">
        <f>distinfo!N213</f>
        <v>49218942.713181637</v>
      </c>
      <c r="I213" s="120">
        <v>0.09</v>
      </c>
      <c r="J213" s="121">
        <f t="shared" si="22"/>
        <v>2586983.844186347</v>
      </c>
      <c r="K213" s="122">
        <f t="shared" si="23"/>
        <v>122.13872552828789</v>
      </c>
      <c r="L213" s="123">
        <f t="shared" si="24"/>
        <v>0</v>
      </c>
      <c r="M213" s="122">
        <f t="shared" si="25"/>
        <v>0</v>
      </c>
      <c r="N213" s="123">
        <f t="shared" si="26"/>
        <v>0</v>
      </c>
      <c r="O213" s="124">
        <f t="shared" si="27"/>
        <v>0</v>
      </c>
    </row>
    <row r="214" spans="1:15" s="31" customFormat="1" ht="15" x14ac:dyDescent="0.25">
      <c r="A214" s="125">
        <v>205</v>
      </c>
      <c r="B214" s="126" t="s">
        <v>231</v>
      </c>
      <c r="C214" s="115">
        <v>0</v>
      </c>
      <c r="D214" s="117">
        <v>0</v>
      </c>
      <c r="E214" s="118">
        <f>IF(AND(C214=1,D214=0),distinfo!K214+distinfo!L214,IFERROR(F214/D214,0))</f>
        <v>0</v>
      </c>
      <c r="F214" s="118">
        <v>0</v>
      </c>
      <c r="G214" s="119" t="str">
        <f t="shared" si="21"/>
        <v/>
      </c>
      <c r="H214" s="118">
        <f>distinfo!N214</f>
        <v>0</v>
      </c>
      <c r="I214" s="120">
        <v>0</v>
      </c>
      <c r="J214" s="121">
        <f t="shared" si="22"/>
        <v>0</v>
      </c>
      <c r="K214" s="122">
        <f t="shared" si="23"/>
        <v>0</v>
      </c>
      <c r="L214" s="123">
        <f t="shared" si="24"/>
        <v>0</v>
      </c>
      <c r="M214" s="122">
        <f t="shared" si="25"/>
        <v>0</v>
      </c>
      <c r="N214" s="123">
        <f t="shared" si="26"/>
        <v>0</v>
      </c>
      <c r="O214" s="124">
        <f t="shared" si="27"/>
        <v>0</v>
      </c>
    </row>
    <row r="215" spans="1:15" s="31" customFormat="1" ht="15" x14ac:dyDescent="0.25">
      <c r="A215" s="125">
        <v>206</v>
      </c>
      <c r="B215" s="126" t="s">
        <v>232</v>
      </c>
      <c r="C215" s="115">
        <v>0</v>
      </c>
      <c r="D215" s="117">
        <v>0</v>
      </c>
      <c r="E215" s="118">
        <f>IF(AND(C215=1,D215=0),distinfo!K215+distinfo!L215,IFERROR(F215/D215,0))</f>
        <v>0</v>
      </c>
      <c r="F215" s="118">
        <v>0</v>
      </c>
      <c r="G215" s="119" t="str">
        <f t="shared" si="21"/>
        <v/>
      </c>
      <c r="H215" s="118">
        <f>distinfo!N215</f>
        <v>0</v>
      </c>
      <c r="I215" s="120">
        <v>0</v>
      </c>
      <c r="J215" s="121">
        <f t="shared" si="22"/>
        <v>0</v>
      </c>
      <c r="K215" s="122">
        <f t="shared" si="23"/>
        <v>0</v>
      </c>
      <c r="L215" s="123">
        <f t="shared" si="24"/>
        <v>0</v>
      </c>
      <c r="M215" s="122">
        <f t="shared" si="25"/>
        <v>0</v>
      </c>
      <c r="N215" s="123">
        <f t="shared" si="26"/>
        <v>0</v>
      </c>
      <c r="O215" s="124">
        <f t="shared" si="27"/>
        <v>0</v>
      </c>
    </row>
    <row r="216" spans="1:15" s="31" customFormat="1" ht="15" x14ac:dyDescent="0.25">
      <c r="A216" s="125">
        <v>207</v>
      </c>
      <c r="B216" s="126" t="s">
        <v>233</v>
      </c>
      <c r="C216" s="115">
        <v>1</v>
      </c>
      <c r="D216" s="117">
        <v>5</v>
      </c>
      <c r="E216" s="118">
        <f>IF(AND(C216=1,D216=0),distinfo!K216+distinfo!L216,IFERROR(F216/D216,0))</f>
        <v>23776</v>
      </c>
      <c r="F216" s="118">
        <v>118880</v>
      </c>
      <c r="G216" s="119">
        <f t="shared" si="21"/>
        <v>3.844164704840591E-4</v>
      </c>
      <c r="H216" s="118">
        <f>distinfo!N216</f>
        <v>309247935.83975661</v>
      </c>
      <c r="I216" s="120">
        <v>0.09</v>
      </c>
      <c r="J216" s="121">
        <f t="shared" si="22"/>
        <v>27713434.225578092</v>
      </c>
      <c r="K216" s="122">
        <f t="shared" si="23"/>
        <v>1165.6054098914069</v>
      </c>
      <c r="L216" s="123">
        <f t="shared" si="24"/>
        <v>0</v>
      </c>
      <c r="M216" s="122">
        <f t="shared" si="25"/>
        <v>0</v>
      </c>
      <c r="N216" s="123">
        <f t="shared" si="26"/>
        <v>0</v>
      </c>
      <c r="O216" s="124">
        <f t="shared" si="27"/>
        <v>0</v>
      </c>
    </row>
    <row r="217" spans="1:15" s="31" customFormat="1" ht="15" x14ac:dyDescent="0.25">
      <c r="A217" s="125">
        <v>208</v>
      </c>
      <c r="B217" s="126" t="s">
        <v>234</v>
      </c>
      <c r="C217" s="115">
        <v>1</v>
      </c>
      <c r="D217" s="117">
        <v>15</v>
      </c>
      <c r="E217" s="118">
        <f>IF(AND(C217=1,D217=0),distinfo!K217+distinfo!L217,IFERROR(F217/D217,0))</f>
        <v>18759.400000000001</v>
      </c>
      <c r="F217" s="118">
        <v>281391</v>
      </c>
      <c r="G217" s="119">
        <f t="shared" si="21"/>
        <v>1.4662161581250591E-2</v>
      </c>
      <c r="H217" s="118">
        <f>distinfo!N217</f>
        <v>19191645</v>
      </c>
      <c r="I217" s="120">
        <v>0.09</v>
      </c>
      <c r="J217" s="121">
        <f t="shared" si="22"/>
        <v>1445857.05</v>
      </c>
      <c r="K217" s="122">
        <f t="shared" si="23"/>
        <v>77.073736366834751</v>
      </c>
      <c r="L217" s="123">
        <f t="shared" si="24"/>
        <v>0</v>
      </c>
      <c r="M217" s="122">
        <f t="shared" si="25"/>
        <v>0</v>
      </c>
      <c r="N217" s="123">
        <f t="shared" si="26"/>
        <v>0</v>
      </c>
      <c r="O217" s="124">
        <f t="shared" si="27"/>
        <v>0</v>
      </c>
    </row>
    <row r="218" spans="1:15" s="31" customFormat="1" ht="15" x14ac:dyDescent="0.25">
      <c r="A218" s="125">
        <v>209</v>
      </c>
      <c r="B218" s="126" t="s">
        <v>235</v>
      </c>
      <c r="C218" s="115">
        <v>1</v>
      </c>
      <c r="D218" s="117">
        <v>89</v>
      </c>
      <c r="E218" s="118">
        <f>IF(AND(C218=1,D218=0),distinfo!K218+distinfo!L218,IFERROR(F218/D218,0))</f>
        <v>22125</v>
      </c>
      <c r="F218" s="118">
        <v>1969125</v>
      </c>
      <c r="G218" s="119">
        <f t="shared" si="21"/>
        <v>7.0394277485646042E-2</v>
      </c>
      <c r="H218" s="118">
        <f>distinfo!N218</f>
        <v>27972799.357185256</v>
      </c>
      <c r="I218" s="120">
        <v>0.18</v>
      </c>
      <c r="J218" s="121">
        <f t="shared" si="22"/>
        <v>0</v>
      </c>
      <c r="K218" s="122">
        <f t="shared" si="23"/>
        <v>0</v>
      </c>
      <c r="L218" s="123">
        <f t="shared" si="24"/>
        <v>0</v>
      </c>
      <c r="M218" s="122">
        <f t="shared" si="25"/>
        <v>0</v>
      </c>
      <c r="N218" s="123">
        <f t="shared" si="26"/>
        <v>3065978.8842933457</v>
      </c>
      <c r="O218" s="124">
        <f t="shared" si="27"/>
        <v>138.57531680421903</v>
      </c>
    </row>
    <row r="219" spans="1:15" s="31" customFormat="1" ht="15" x14ac:dyDescent="0.25">
      <c r="A219" s="125">
        <v>210</v>
      </c>
      <c r="B219" s="126" t="s">
        <v>236</v>
      </c>
      <c r="C219" s="115">
        <v>1</v>
      </c>
      <c r="D219" s="117">
        <v>163</v>
      </c>
      <c r="E219" s="118">
        <f>IF(AND(C219=1,D219=0),distinfo!K219+distinfo!L219,IFERROR(F219/D219,0))</f>
        <v>18357.901840490798</v>
      </c>
      <c r="F219" s="118">
        <v>2992338</v>
      </c>
      <c r="G219" s="119">
        <f t="shared" si="21"/>
        <v>5.2884030601244032E-2</v>
      </c>
      <c r="H219" s="118">
        <f>distinfo!N219</f>
        <v>56583016.951994747</v>
      </c>
      <c r="I219" s="120">
        <v>0.09</v>
      </c>
      <c r="J219" s="121">
        <f t="shared" si="22"/>
        <v>2100133.5256795269</v>
      </c>
      <c r="K219" s="122">
        <f t="shared" si="23"/>
        <v>114.3994310421359</v>
      </c>
      <c r="L219" s="123">
        <f t="shared" si="24"/>
        <v>0</v>
      </c>
      <c r="M219" s="122">
        <f t="shared" si="25"/>
        <v>0</v>
      </c>
      <c r="N219" s="123">
        <f t="shared" si="26"/>
        <v>0</v>
      </c>
      <c r="O219" s="124">
        <f t="shared" si="27"/>
        <v>0</v>
      </c>
    </row>
    <row r="220" spans="1:15" s="31" customFormat="1" ht="15" x14ac:dyDescent="0.25">
      <c r="A220" s="125">
        <v>211</v>
      </c>
      <c r="B220" s="126" t="s">
        <v>237</v>
      </c>
      <c r="C220" s="115">
        <v>1</v>
      </c>
      <c r="D220" s="117">
        <v>5</v>
      </c>
      <c r="E220" s="118">
        <f>IF(AND(C220=1,D220=0),distinfo!K220+distinfo!L220,IFERROR(F220/D220,0))</f>
        <v>21707.200000000001</v>
      </c>
      <c r="F220" s="118">
        <v>108536</v>
      </c>
      <c r="G220" s="119">
        <f t="shared" si="21"/>
        <v>1.318374937788636E-3</v>
      </c>
      <c r="H220" s="118">
        <f>distinfo!N220</f>
        <v>82325594.099999994</v>
      </c>
      <c r="I220" s="120">
        <v>0.09</v>
      </c>
      <c r="J220" s="121">
        <f t="shared" si="22"/>
        <v>7300767.4689999996</v>
      </c>
      <c r="K220" s="122">
        <f t="shared" si="23"/>
        <v>336.32930405579714</v>
      </c>
      <c r="L220" s="123">
        <f t="shared" si="24"/>
        <v>0</v>
      </c>
      <c r="M220" s="122">
        <f t="shared" si="25"/>
        <v>0</v>
      </c>
      <c r="N220" s="123">
        <f t="shared" si="26"/>
        <v>0</v>
      </c>
      <c r="O220" s="124">
        <f t="shared" si="27"/>
        <v>0</v>
      </c>
    </row>
    <row r="221" spans="1:15" s="31" customFormat="1" ht="15" x14ac:dyDescent="0.25">
      <c r="A221" s="125">
        <v>212</v>
      </c>
      <c r="B221" s="126" t="s">
        <v>238</v>
      </c>
      <c r="C221" s="115">
        <v>1</v>
      </c>
      <c r="D221" s="117">
        <v>38</v>
      </c>
      <c r="E221" s="118">
        <f>IF(AND(C221=1,D221=0),distinfo!K221+distinfo!L221,IFERROR(F221/D221,0))</f>
        <v>17911.526315789473</v>
      </c>
      <c r="F221" s="118">
        <v>680638</v>
      </c>
      <c r="G221" s="119">
        <f t="shared" si="21"/>
        <v>1.0515444128985908E-2</v>
      </c>
      <c r="H221" s="118">
        <f>distinfo!N221</f>
        <v>64727461.023145542</v>
      </c>
      <c r="I221" s="120">
        <v>0.09</v>
      </c>
      <c r="J221" s="121">
        <f t="shared" si="22"/>
        <v>5144833.4920830987</v>
      </c>
      <c r="K221" s="122">
        <f t="shared" si="23"/>
        <v>287.23590616327294</v>
      </c>
      <c r="L221" s="123">
        <f t="shared" si="24"/>
        <v>0</v>
      </c>
      <c r="M221" s="122">
        <f t="shared" si="25"/>
        <v>0</v>
      </c>
      <c r="N221" s="123">
        <f t="shared" si="26"/>
        <v>0</v>
      </c>
      <c r="O221" s="124">
        <f t="shared" si="27"/>
        <v>0</v>
      </c>
    </row>
    <row r="222" spans="1:15" s="31" customFormat="1" ht="15" x14ac:dyDescent="0.25">
      <c r="A222" s="125">
        <v>213</v>
      </c>
      <c r="B222" s="126" t="s">
        <v>239</v>
      </c>
      <c r="C222" s="115">
        <v>1</v>
      </c>
      <c r="D222" s="117">
        <v>2</v>
      </c>
      <c r="E222" s="118">
        <f>IF(AND(C222=1,D222=0),distinfo!K222+distinfo!L222,IFERROR(F222/D222,0))</f>
        <v>27934</v>
      </c>
      <c r="F222" s="118">
        <v>55868</v>
      </c>
      <c r="G222" s="119">
        <f t="shared" si="21"/>
        <v>1.5668886897741996E-3</v>
      </c>
      <c r="H222" s="118">
        <f>distinfo!N222</f>
        <v>35655372.563861571</v>
      </c>
      <c r="I222" s="120">
        <v>0.09</v>
      </c>
      <c r="J222" s="121">
        <f t="shared" si="22"/>
        <v>3153115.5307475412</v>
      </c>
      <c r="K222" s="122">
        <f t="shared" si="23"/>
        <v>112.87733696382692</v>
      </c>
      <c r="L222" s="123">
        <f t="shared" si="24"/>
        <v>0</v>
      </c>
      <c r="M222" s="122">
        <f t="shared" si="25"/>
        <v>0</v>
      </c>
      <c r="N222" s="123">
        <f t="shared" si="26"/>
        <v>0</v>
      </c>
      <c r="O222" s="124">
        <f t="shared" si="27"/>
        <v>0</v>
      </c>
    </row>
    <row r="223" spans="1:15" s="31" customFormat="1" ht="15" x14ac:dyDescent="0.25">
      <c r="A223" s="125">
        <v>214</v>
      </c>
      <c r="B223" s="126" t="s">
        <v>240</v>
      </c>
      <c r="C223" s="115">
        <v>1</v>
      </c>
      <c r="D223" s="117">
        <v>4</v>
      </c>
      <c r="E223" s="118">
        <f>IF(AND(C223=1,D223=0),distinfo!K223+distinfo!L223,IFERROR(F223/D223,0))</f>
        <v>18097</v>
      </c>
      <c r="F223" s="118">
        <v>72388</v>
      </c>
      <c r="G223" s="119">
        <f t="shared" si="21"/>
        <v>2.2287873559268846E-3</v>
      </c>
      <c r="H223" s="118">
        <f>distinfo!N223</f>
        <v>32478648</v>
      </c>
      <c r="I223" s="120">
        <v>0.09</v>
      </c>
      <c r="J223" s="121">
        <f t="shared" si="22"/>
        <v>2850690.32</v>
      </c>
      <c r="K223" s="122">
        <f t="shared" si="23"/>
        <v>157.52281151572083</v>
      </c>
      <c r="L223" s="123">
        <f t="shared" si="24"/>
        <v>0</v>
      </c>
      <c r="M223" s="122">
        <f t="shared" si="25"/>
        <v>0</v>
      </c>
      <c r="N223" s="123">
        <f t="shared" si="26"/>
        <v>0</v>
      </c>
      <c r="O223" s="124">
        <f t="shared" si="27"/>
        <v>0</v>
      </c>
    </row>
    <row r="224" spans="1:15" s="31" customFormat="1" ht="15" x14ac:dyDescent="0.25">
      <c r="A224" s="125">
        <v>215</v>
      </c>
      <c r="B224" s="126" t="s">
        <v>241</v>
      </c>
      <c r="C224" s="115">
        <v>1</v>
      </c>
      <c r="D224" s="117">
        <v>17</v>
      </c>
      <c r="E224" s="118">
        <f>IF(AND(C224=1,D224=0),distinfo!K224+distinfo!L224,IFERROR(F224/D224,0))</f>
        <v>15059.470588235294</v>
      </c>
      <c r="F224" s="118">
        <v>256011</v>
      </c>
      <c r="G224" s="119">
        <f t="shared" si="21"/>
        <v>7.6714045616139953E-2</v>
      </c>
      <c r="H224" s="118">
        <f>distinfo!N224</f>
        <v>3337211.5620263619</v>
      </c>
      <c r="I224" s="120">
        <v>0.18</v>
      </c>
      <c r="J224" s="121">
        <f t="shared" si="22"/>
        <v>0</v>
      </c>
      <c r="K224" s="122">
        <f t="shared" si="23"/>
        <v>0</v>
      </c>
      <c r="L224" s="123">
        <f t="shared" si="24"/>
        <v>0</v>
      </c>
      <c r="M224" s="122">
        <f t="shared" si="25"/>
        <v>0</v>
      </c>
      <c r="N224" s="123">
        <f t="shared" si="26"/>
        <v>344687.08116474515</v>
      </c>
      <c r="O224" s="124">
        <f t="shared" si="27"/>
        <v>22.888392997959727</v>
      </c>
    </row>
    <row r="225" spans="1:15" s="31" customFormat="1" ht="15" x14ac:dyDescent="0.25">
      <c r="A225" s="125">
        <v>216</v>
      </c>
      <c r="B225" s="126" t="s">
        <v>242</v>
      </c>
      <c r="C225" s="115">
        <v>0</v>
      </c>
      <c r="D225" s="117">
        <v>0</v>
      </c>
      <c r="E225" s="118">
        <f>IF(AND(C225=1,D225=0),distinfo!K225+distinfo!L225,IFERROR(F225/D225,0))</f>
        <v>0</v>
      </c>
      <c r="F225" s="118">
        <v>0</v>
      </c>
      <c r="G225" s="119" t="str">
        <f t="shared" si="21"/>
        <v/>
      </c>
      <c r="H225" s="118">
        <f>distinfo!N225</f>
        <v>722593</v>
      </c>
      <c r="I225" s="120">
        <v>0</v>
      </c>
      <c r="J225" s="121">
        <f t="shared" si="22"/>
        <v>0</v>
      </c>
      <c r="K225" s="122">
        <f t="shared" si="23"/>
        <v>0</v>
      </c>
      <c r="L225" s="123">
        <f t="shared" si="24"/>
        <v>0</v>
      </c>
      <c r="M225" s="122">
        <f t="shared" si="25"/>
        <v>0</v>
      </c>
      <c r="N225" s="123">
        <f t="shared" si="26"/>
        <v>0</v>
      </c>
      <c r="O225" s="124">
        <f t="shared" si="27"/>
        <v>0</v>
      </c>
    </row>
    <row r="226" spans="1:15" s="31" customFormat="1" ht="15" x14ac:dyDescent="0.25">
      <c r="A226" s="125">
        <v>217</v>
      </c>
      <c r="B226" s="126" t="s">
        <v>243</v>
      </c>
      <c r="C226" s="115">
        <v>1</v>
      </c>
      <c r="D226" s="117">
        <v>3</v>
      </c>
      <c r="E226" s="118">
        <f>IF(AND(C226=1,D226=0),distinfo!K226+distinfo!L226,IFERROR(F226/D226,0))</f>
        <v>26179</v>
      </c>
      <c r="F226" s="118">
        <v>78537</v>
      </c>
      <c r="G226" s="119">
        <f t="shared" si="21"/>
        <v>1.5687949981974076E-3</v>
      </c>
      <c r="H226" s="118">
        <f>distinfo!N226</f>
        <v>50061990.311188757</v>
      </c>
      <c r="I226" s="120">
        <v>0.09</v>
      </c>
      <c r="J226" s="121">
        <f t="shared" si="22"/>
        <v>4427042.1280069882</v>
      </c>
      <c r="K226" s="122">
        <f t="shared" si="23"/>
        <v>169.10661705974209</v>
      </c>
      <c r="L226" s="123">
        <f t="shared" si="24"/>
        <v>0</v>
      </c>
      <c r="M226" s="122">
        <f t="shared" si="25"/>
        <v>0</v>
      </c>
      <c r="N226" s="123">
        <f t="shared" si="26"/>
        <v>0</v>
      </c>
      <c r="O226" s="124">
        <f t="shared" si="27"/>
        <v>0</v>
      </c>
    </row>
    <row r="227" spans="1:15" s="31" customFormat="1" ht="15" x14ac:dyDescent="0.25">
      <c r="A227" s="125">
        <v>218</v>
      </c>
      <c r="B227" s="126" t="s">
        <v>244</v>
      </c>
      <c r="C227" s="115">
        <v>1</v>
      </c>
      <c r="D227" s="117">
        <v>39</v>
      </c>
      <c r="E227" s="118">
        <f>IF(AND(C227=1,D227=0),distinfo!K227+distinfo!L227,IFERROR(F227/D227,0))</f>
        <v>20587.025641025641</v>
      </c>
      <c r="F227" s="118">
        <v>802894</v>
      </c>
      <c r="G227" s="119">
        <f t="shared" si="21"/>
        <v>1.8065085041314599E-2</v>
      </c>
      <c r="H227" s="118">
        <f>distinfo!N227</f>
        <v>44444518.149999991</v>
      </c>
      <c r="I227" s="120">
        <v>0.09</v>
      </c>
      <c r="J227" s="121">
        <f t="shared" si="22"/>
        <v>3197112.6334999991</v>
      </c>
      <c r="K227" s="122">
        <f t="shared" si="23"/>
        <v>155.29745234925153</v>
      </c>
      <c r="L227" s="123">
        <f t="shared" si="24"/>
        <v>0</v>
      </c>
      <c r="M227" s="122">
        <f t="shared" si="25"/>
        <v>0</v>
      </c>
      <c r="N227" s="123">
        <f t="shared" si="26"/>
        <v>0</v>
      </c>
      <c r="O227" s="124">
        <f t="shared" si="27"/>
        <v>0</v>
      </c>
    </row>
    <row r="228" spans="1:15" s="31" customFormat="1" ht="15" x14ac:dyDescent="0.25">
      <c r="A228" s="125">
        <v>219</v>
      </c>
      <c r="B228" s="126" t="s">
        <v>245</v>
      </c>
      <c r="C228" s="115">
        <v>1</v>
      </c>
      <c r="D228" s="117">
        <v>4</v>
      </c>
      <c r="E228" s="118">
        <f>IF(AND(C228=1,D228=0),distinfo!K228+distinfo!L228,IFERROR(F228/D228,0))</f>
        <v>21841.75</v>
      </c>
      <c r="F228" s="118">
        <v>87367</v>
      </c>
      <c r="G228" s="119">
        <f t="shared" si="21"/>
        <v>2.1371224923383901E-3</v>
      </c>
      <c r="H228" s="118">
        <f>distinfo!N228</f>
        <v>40880670.299999997</v>
      </c>
      <c r="I228" s="120">
        <v>0.09</v>
      </c>
      <c r="J228" s="121">
        <f t="shared" si="22"/>
        <v>3591893.3269999996</v>
      </c>
      <c r="K228" s="122">
        <f t="shared" si="23"/>
        <v>164.45080302631428</v>
      </c>
      <c r="L228" s="123">
        <f t="shared" si="24"/>
        <v>0</v>
      </c>
      <c r="M228" s="122">
        <f t="shared" si="25"/>
        <v>0</v>
      </c>
      <c r="N228" s="123">
        <f t="shared" si="26"/>
        <v>0</v>
      </c>
      <c r="O228" s="124">
        <f t="shared" si="27"/>
        <v>0</v>
      </c>
    </row>
    <row r="229" spans="1:15" s="31" customFormat="1" ht="15" x14ac:dyDescent="0.25">
      <c r="A229" s="125">
        <v>220</v>
      </c>
      <c r="B229" s="126" t="s">
        <v>246</v>
      </c>
      <c r="C229" s="115">
        <v>1</v>
      </c>
      <c r="D229" s="117">
        <v>57</v>
      </c>
      <c r="E229" s="118">
        <f>IF(AND(C229=1,D229=0),distinfo!K229+distinfo!L229,IFERROR(F229/D229,0))</f>
        <v>23575.771929824561</v>
      </c>
      <c r="F229" s="118">
        <v>1343819</v>
      </c>
      <c r="G229" s="119">
        <f t="shared" si="21"/>
        <v>1.6030151924726756E-2</v>
      </c>
      <c r="H229" s="118">
        <f>distinfo!N229</f>
        <v>83830708.92342189</v>
      </c>
      <c r="I229" s="120">
        <v>0.09</v>
      </c>
      <c r="J229" s="121">
        <f t="shared" si="22"/>
        <v>6200944.8031079695</v>
      </c>
      <c r="K229" s="122">
        <f t="shared" si="23"/>
        <v>263.02192019695678</v>
      </c>
      <c r="L229" s="123">
        <f t="shared" si="24"/>
        <v>0</v>
      </c>
      <c r="M229" s="122">
        <f t="shared" si="25"/>
        <v>0</v>
      </c>
      <c r="N229" s="123">
        <f t="shared" si="26"/>
        <v>0</v>
      </c>
      <c r="O229" s="124">
        <f t="shared" si="27"/>
        <v>0</v>
      </c>
    </row>
    <row r="230" spans="1:15" s="31" customFormat="1" ht="15" x14ac:dyDescent="0.25">
      <c r="A230" s="125">
        <v>221</v>
      </c>
      <c r="B230" s="126" t="s">
        <v>247</v>
      </c>
      <c r="C230" s="115">
        <v>1</v>
      </c>
      <c r="D230" s="117">
        <v>17</v>
      </c>
      <c r="E230" s="118">
        <f>IF(AND(C230=1,D230=0),distinfo!K230+distinfo!L230,IFERROR(F230/D230,0))</f>
        <v>34249</v>
      </c>
      <c r="F230" s="118">
        <v>582233</v>
      </c>
      <c r="G230" s="119">
        <f t="shared" si="21"/>
        <v>3.9805247885410004E-2</v>
      </c>
      <c r="H230" s="118">
        <f>distinfo!N230</f>
        <v>14627041.18</v>
      </c>
      <c r="I230" s="120">
        <v>0.09</v>
      </c>
      <c r="J230" s="121">
        <f t="shared" si="22"/>
        <v>734200.7061999999</v>
      </c>
      <c r="K230" s="122">
        <f t="shared" si="23"/>
        <v>21.437142871324706</v>
      </c>
      <c r="L230" s="123">
        <f t="shared" si="24"/>
        <v>0</v>
      </c>
      <c r="M230" s="122">
        <f t="shared" si="25"/>
        <v>0</v>
      </c>
      <c r="N230" s="123">
        <f t="shared" si="26"/>
        <v>0</v>
      </c>
      <c r="O230" s="124">
        <f t="shared" si="27"/>
        <v>0</v>
      </c>
    </row>
    <row r="231" spans="1:15" s="31" customFormat="1" ht="15" x14ac:dyDescent="0.25">
      <c r="A231" s="125">
        <v>222</v>
      </c>
      <c r="B231" s="126" t="s">
        <v>248</v>
      </c>
      <c r="C231" s="115">
        <v>0</v>
      </c>
      <c r="D231" s="117">
        <v>0</v>
      </c>
      <c r="E231" s="118">
        <f>IF(AND(C231=1,D231=0),distinfo!K231+distinfo!L231,IFERROR(F231/D231,0))</f>
        <v>0</v>
      </c>
      <c r="F231" s="118">
        <v>0</v>
      </c>
      <c r="G231" s="119" t="str">
        <f t="shared" si="21"/>
        <v/>
      </c>
      <c r="H231" s="118">
        <f>distinfo!N231</f>
        <v>0</v>
      </c>
      <c r="I231" s="120">
        <v>0</v>
      </c>
      <c r="J231" s="121">
        <f t="shared" si="22"/>
        <v>0</v>
      </c>
      <c r="K231" s="122">
        <f t="shared" si="23"/>
        <v>0</v>
      </c>
      <c r="L231" s="123">
        <f t="shared" si="24"/>
        <v>0</v>
      </c>
      <c r="M231" s="122">
        <f t="shared" si="25"/>
        <v>0</v>
      </c>
      <c r="N231" s="123">
        <f t="shared" si="26"/>
        <v>0</v>
      </c>
      <c r="O231" s="124">
        <f t="shared" si="27"/>
        <v>0</v>
      </c>
    </row>
    <row r="232" spans="1:15" s="31" customFormat="1" ht="15" x14ac:dyDescent="0.25">
      <c r="A232" s="125">
        <v>223</v>
      </c>
      <c r="B232" s="126" t="s">
        <v>249</v>
      </c>
      <c r="C232" s="115">
        <v>1</v>
      </c>
      <c r="D232" s="117">
        <v>1</v>
      </c>
      <c r="E232" s="118">
        <f>IF(AND(C232=1,D232=0),distinfo!K232+distinfo!L232,IFERROR(F232/D232,0))</f>
        <v>12772</v>
      </c>
      <c r="F232" s="118">
        <v>12772</v>
      </c>
      <c r="G232" s="119">
        <f t="shared" si="21"/>
        <v>1.2107665116024445E-3</v>
      </c>
      <c r="H232" s="118">
        <f>distinfo!N232</f>
        <v>10548689.51</v>
      </c>
      <c r="I232" s="120">
        <v>0.18</v>
      </c>
      <c r="J232" s="121">
        <f t="shared" si="22"/>
        <v>0</v>
      </c>
      <c r="K232" s="122">
        <f t="shared" si="23"/>
        <v>0</v>
      </c>
      <c r="L232" s="123">
        <f t="shared" si="24"/>
        <v>0</v>
      </c>
      <c r="M232" s="122">
        <f t="shared" si="25"/>
        <v>0</v>
      </c>
      <c r="N232" s="123">
        <f t="shared" si="26"/>
        <v>1885992.1117999998</v>
      </c>
      <c r="O232" s="124">
        <f t="shared" si="27"/>
        <v>147.666153445036</v>
      </c>
    </row>
    <row r="233" spans="1:15" s="31" customFormat="1" ht="15" x14ac:dyDescent="0.25">
      <c r="A233" s="125">
        <v>224</v>
      </c>
      <c r="B233" s="126" t="s">
        <v>250</v>
      </c>
      <c r="C233" s="115">
        <v>1</v>
      </c>
      <c r="D233" s="117">
        <v>0</v>
      </c>
      <c r="E233" s="118">
        <f>IF(AND(C233=1,D233=0),distinfo!K233+distinfo!L233,IFERROR(F233/D233,0))</f>
        <v>43445.086066666663</v>
      </c>
      <c r="F233" s="118">
        <v>0</v>
      </c>
      <c r="G233" s="119" t="str">
        <f t="shared" si="21"/>
        <v/>
      </c>
      <c r="H233" s="118">
        <f>distinfo!N233</f>
        <v>6296558.4000000004</v>
      </c>
      <c r="I233" s="120">
        <v>0.09</v>
      </c>
      <c r="J233" s="121">
        <f t="shared" si="22"/>
        <v>566690.25600000005</v>
      </c>
      <c r="K233" s="122">
        <f t="shared" si="23"/>
        <v>13.043828596182582</v>
      </c>
      <c r="L233" s="123">
        <f t="shared" si="24"/>
        <v>0</v>
      </c>
      <c r="M233" s="122">
        <f t="shared" si="25"/>
        <v>0</v>
      </c>
      <c r="N233" s="123">
        <f t="shared" si="26"/>
        <v>0</v>
      </c>
      <c r="O233" s="124">
        <f t="shared" si="27"/>
        <v>0</v>
      </c>
    </row>
    <row r="234" spans="1:15" s="31" customFormat="1" ht="15" x14ac:dyDescent="0.25">
      <c r="A234" s="125">
        <v>225</v>
      </c>
      <c r="B234" s="126" t="s">
        <v>251</v>
      </c>
      <c r="C234" s="115">
        <v>0</v>
      </c>
      <c r="D234" s="117">
        <v>0</v>
      </c>
      <c r="E234" s="118">
        <f>IF(AND(C234=1,D234=0),distinfo!K234+distinfo!L234,IFERROR(F234/D234,0))</f>
        <v>0</v>
      </c>
      <c r="F234" s="118">
        <v>0</v>
      </c>
      <c r="G234" s="119" t="str">
        <f t="shared" si="21"/>
        <v/>
      </c>
      <c r="H234" s="118">
        <f>distinfo!N234</f>
        <v>0</v>
      </c>
      <c r="I234" s="120">
        <v>0</v>
      </c>
      <c r="J234" s="121">
        <f t="shared" si="22"/>
        <v>0</v>
      </c>
      <c r="K234" s="122">
        <f t="shared" si="23"/>
        <v>0</v>
      </c>
      <c r="L234" s="123">
        <f t="shared" si="24"/>
        <v>0</v>
      </c>
      <c r="M234" s="122">
        <f t="shared" si="25"/>
        <v>0</v>
      </c>
      <c r="N234" s="123">
        <f t="shared" si="26"/>
        <v>0</v>
      </c>
      <c r="O234" s="124">
        <f t="shared" si="27"/>
        <v>0</v>
      </c>
    </row>
    <row r="235" spans="1:15" s="31" customFormat="1" ht="15" x14ac:dyDescent="0.25">
      <c r="A235" s="125">
        <v>226</v>
      </c>
      <c r="B235" s="126" t="s">
        <v>252</v>
      </c>
      <c r="C235" s="115">
        <v>1</v>
      </c>
      <c r="D235" s="117">
        <v>30</v>
      </c>
      <c r="E235" s="118">
        <f>IF(AND(C235=1,D235=0),distinfo!K235+distinfo!L235,IFERROR(F235/D235,0))</f>
        <v>17890.633333333335</v>
      </c>
      <c r="F235" s="118">
        <v>536719</v>
      </c>
      <c r="G235" s="119">
        <f t="shared" si="21"/>
        <v>2.0385160527202691E-2</v>
      </c>
      <c r="H235" s="118">
        <f>distinfo!N235</f>
        <v>26328907.210898973</v>
      </c>
      <c r="I235" s="120">
        <v>0.18</v>
      </c>
      <c r="J235" s="121">
        <f t="shared" si="22"/>
        <v>0</v>
      </c>
      <c r="K235" s="122">
        <f t="shared" si="23"/>
        <v>0</v>
      </c>
      <c r="L235" s="123">
        <f t="shared" si="24"/>
        <v>0</v>
      </c>
      <c r="M235" s="122">
        <f t="shared" si="25"/>
        <v>0</v>
      </c>
      <c r="N235" s="123">
        <f t="shared" si="26"/>
        <v>4202484.2979618153</v>
      </c>
      <c r="O235" s="124">
        <f t="shared" si="27"/>
        <v>234.89857623608339</v>
      </c>
    </row>
    <row r="236" spans="1:15" s="31" customFormat="1" ht="15" x14ac:dyDescent="0.25">
      <c r="A236" s="125">
        <v>227</v>
      </c>
      <c r="B236" s="126" t="s">
        <v>253</v>
      </c>
      <c r="C236" s="115">
        <v>1</v>
      </c>
      <c r="D236" s="117">
        <v>27</v>
      </c>
      <c r="E236" s="118">
        <f>IF(AND(C236=1,D236=0),distinfo!K236+distinfo!L236,IFERROR(F236/D236,0))</f>
        <v>19121.222222222223</v>
      </c>
      <c r="F236" s="118">
        <v>516273</v>
      </c>
      <c r="G236" s="119">
        <f t="shared" si="21"/>
        <v>2.1388028811972763E-2</v>
      </c>
      <c r="H236" s="118">
        <f>distinfo!N236</f>
        <v>24138409.600000001</v>
      </c>
      <c r="I236" s="120">
        <v>0.18</v>
      </c>
      <c r="J236" s="121">
        <f t="shared" si="22"/>
        <v>0</v>
      </c>
      <c r="K236" s="122">
        <f t="shared" si="23"/>
        <v>0</v>
      </c>
      <c r="L236" s="123">
        <f t="shared" si="24"/>
        <v>0</v>
      </c>
      <c r="M236" s="122">
        <f t="shared" si="25"/>
        <v>0</v>
      </c>
      <c r="N236" s="123">
        <f t="shared" si="26"/>
        <v>3828640.7280000001</v>
      </c>
      <c r="O236" s="124">
        <f t="shared" si="27"/>
        <v>200.22991645117989</v>
      </c>
    </row>
    <row r="237" spans="1:15" s="31" customFormat="1" ht="15" x14ac:dyDescent="0.25">
      <c r="A237" s="125">
        <v>228</v>
      </c>
      <c r="B237" s="126" t="s">
        <v>254</v>
      </c>
      <c r="C237" s="115">
        <v>0</v>
      </c>
      <c r="D237" s="117">
        <v>0</v>
      </c>
      <c r="E237" s="118">
        <f>IF(AND(C237=1,D237=0),distinfo!K237+distinfo!L237,IFERROR(F237/D237,0))</f>
        <v>0</v>
      </c>
      <c r="F237" s="118">
        <v>0</v>
      </c>
      <c r="G237" s="119" t="str">
        <f t="shared" si="21"/>
        <v/>
      </c>
      <c r="H237" s="118">
        <f>distinfo!N237</f>
        <v>5517</v>
      </c>
      <c r="I237" s="120">
        <v>0</v>
      </c>
      <c r="J237" s="121">
        <f t="shared" si="22"/>
        <v>0</v>
      </c>
      <c r="K237" s="122">
        <f t="shared" si="23"/>
        <v>0</v>
      </c>
      <c r="L237" s="123">
        <f t="shared" si="24"/>
        <v>0</v>
      </c>
      <c r="M237" s="122">
        <f t="shared" si="25"/>
        <v>0</v>
      </c>
      <c r="N237" s="123">
        <f t="shared" si="26"/>
        <v>0</v>
      </c>
      <c r="O237" s="124">
        <f t="shared" si="27"/>
        <v>0</v>
      </c>
    </row>
    <row r="238" spans="1:15" s="31" customFormat="1" ht="15" x14ac:dyDescent="0.25">
      <c r="A238" s="125">
        <v>229</v>
      </c>
      <c r="B238" s="126" t="s">
        <v>255</v>
      </c>
      <c r="C238" s="115">
        <v>1</v>
      </c>
      <c r="D238" s="117">
        <v>169</v>
      </c>
      <c r="E238" s="118">
        <f>IF(AND(C238=1,D238=0),distinfo!K238+distinfo!L238,IFERROR(F238/D238,0))</f>
        <v>17853.201183431953</v>
      </c>
      <c r="F238" s="118">
        <v>3017191</v>
      </c>
      <c r="G238" s="119">
        <f t="shared" si="21"/>
        <v>2.7719446547168177E-2</v>
      </c>
      <c r="H238" s="118">
        <f>distinfo!N238</f>
        <v>108847447.40000001</v>
      </c>
      <c r="I238" s="120">
        <v>0.09</v>
      </c>
      <c r="J238" s="121">
        <f t="shared" si="22"/>
        <v>6779079.2660000008</v>
      </c>
      <c r="K238" s="122">
        <f t="shared" si="23"/>
        <v>379.71225419736442</v>
      </c>
      <c r="L238" s="123">
        <f t="shared" si="24"/>
        <v>0</v>
      </c>
      <c r="M238" s="122">
        <f t="shared" si="25"/>
        <v>0</v>
      </c>
      <c r="N238" s="123">
        <f t="shared" si="26"/>
        <v>0</v>
      </c>
      <c r="O238" s="124">
        <f t="shared" si="27"/>
        <v>0</v>
      </c>
    </row>
    <row r="239" spans="1:15" s="31" customFormat="1" ht="15" x14ac:dyDescent="0.25">
      <c r="A239" s="125">
        <v>230</v>
      </c>
      <c r="B239" s="126" t="s">
        <v>256</v>
      </c>
      <c r="C239" s="115">
        <v>1</v>
      </c>
      <c r="D239" s="117">
        <v>2</v>
      </c>
      <c r="E239" s="118">
        <f>IF(AND(C239=1,D239=0),distinfo!K239+distinfo!L239,IFERROR(F239/D239,0))</f>
        <v>43138</v>
      </c>
      <c r="F239" s="118">
        <v>86276</v>
      </c>
      <c r="G239" s="119">
        <f t="shared" si="21"/>
        <v>2.9297319868310922E-2</v>
      </c>
      <c r="H239" s="118">
        <f>distinfo!N239</f>
        <v>2944842.7497055577</v>
      </c>
      <c r="I239" s="120">
        <v>0.09</v>
      </c>
      <c r="J239" s="121">
        <f t="shared" si="22"/>
        <v>178759.84747350018</v>
      </c>
      <c r="K239" s="122">
        <f t="shared" si="23"/>
        <v>4.1439067057698589</v>
      </c>
      <c r="L239" s="123">
        <f t="shared" si="24"/>
        <v>0</v>
      </c>
      <c r="M239" s="122">
        <f t="shared" si="25"/>
        <v>0</v>
      </c>
      <c r="N239" s="123">
        <f t="shared" si="26"/>
        <v>0</v>
      </c>
      <c r="O239" s="124">
        <f t="shared" si="27"/>
        <v>0</v>
      </c>
    </row>
    <row r="240" spans="1:15" s="31" customFormat="1" ht="15" x14ac:dyDescent="0.25">
      <c r="A240" s="125">
        <v>231</v>
      </c>
      <c r="B240" s="126" t="s">
        <v>257</v>
      </c>
      <c r="C240" s="115">
        <v>1</v>
      </c>
      <c r="D240" s="117">
        <v>44</v>
      </c>
      <c r="E240" s="118">
        <f>IF(AND(C240=1,D240=0),distinfo!K240+distinfo!L240,IFERROR(F240/D240,0))</f>
        <v>20508.409090909092</v>
      </c>
      <c r="F240" s="118">
        <v>902370</v>
      </c>
      <c r="G240" s="119">
        <f t="shared" si="21"/>
        <v>1.9370229755715743E-2</v>
      </c>
      <c r="H240" s="118">
        <f>distinfo!N240</f>
        <v>46585405.097413972</v>
      </c>
      <c r="I240" s="120">
        <v>0.09</v>
      </c>
      <c r="J240" s="121">
        <f t="shared" si="22"/>
        <v>3290316.4587672572</v>
      </c>
      <c r="K240" s="122">
        <f t="shared" si="23"/>
        <v>160.43743052823044</v>
      </c>
      <c r="L240" s="123">
        <f t="shared" si="24"/>
        <v>0</v>
      </c>
      <c r="M240" s="122">
        <f t="shared" si="25"/>
        <v>0</v>
      </c>
      <c r="N240" s="123">
        <f t="shared" si="26"/>
        <v>0</v>
      </c>
      <c r="O240" s="124">
        <f t="shared" si="27"/>
        <v>0</v>
      </c>
    </row>
    <row r="241" spans="1:15" s="31" customFormat="1" ht="15" x14ac:dyDescent="0.25">
      <c r="A241" s="125">
        <v>232</v>
      </c>
      <c r="B241" s="126" t="s">
        <v>258</v>
      </c>
      <c r="C241" s="115">
        <v>0</v>
      </c>
      <c r="D241" s="117">
        <v>0</v>
      </c>
      <c r="E241" s="118">
        <f>IF(AND(C241=1,D241=0),distinfo!K241+distinfo!L241,IFERROR(F241/D241,0))</f>
        <v>0</v>
      </c>
      <c r="F241" s="118">
        <v>0</v>
      </c>
      <c r="G241" s="119" t="str">
        <f t="shared" si="21"/>
        <v/>
      </c>
      <c r="H241" s="118">
        <f>distinfo!N241</f>
        <v>0</v>
      </c>
      <c r="I241" s="120">
        <v>0</v>
      </c>
      <c r="J241" s="121">
        <f t="shared" si="22"/>
        <v>0</v>
      </c>
      <c r="K241" s="122">
        <f t="shared" si="23"/>
        <v>0</v>
      </c>
      <c r="L241" s="123">
        <f t="shared" si="24"/>
        <v>0</v>
      </c>
      <c r="M241" s="122">
        <f t="shared" si="25"/>
        <v>0</v>
      </c>
      <c r="N241" s="123">
        <f t="shared" si="26"/>
        <v>0</v>
      </c>
      <c r="O241" s="124">
        <f t="shared" si="27"/>
        <v>0</v>
      </c>
    </row>
    <row r="242" spans="1:15" s="31" customFormat="1" ht="15" x14ac:dyDescent="0.25">
      <c r="A242" s="125">
        <v>233</v>
      </c>
      <c r="B242" s="126" t="s">
        <v>259</v>
      </c>
      <c r="C242" s="115">
        <v>0</v>
      </c>
      <c r="D242" s="117">
        <v>0</v>
      </c>
      <c r="E242" s="118">
        <f>IF(AND(C242=1,D242=0),distinfo!K242+distinfo!L242,IFERROR(F242/D242,0))</f>
        <v>0</v>
      </c>
      <c r="F242" s="118">
        <v>0</v>
      </c>
      <c r="G242" s="119" t="str">
        <f t="shared" si="21"/>
        <v/>
      </c>
      <c r="H242" s="118">
        <f>distinfo!N242</f>
        <v>186144</v>
      </c>
      <c r="I242" s="120">
        <v>0</v>
      </c>
      <c r="J242" s="121">
        <f t="shared" si="22"/>
        <v>0</v>
      </c>
      <c r="K242" s="122">
        <f t="shared" si="23"/>
        <v>0</v>
      </c>
      <c r="L242" s="123">
        <f t="shared" si="24"/>
        <v>0</v>
      </c>
      <c r="M242" s="122">
        <f t="shared" si="25"/>
        <v>0</v>
      </c>
      <c r="N242" s="123">
        <f t="shared" si="26"/>
        <v>0</v>
      </c>
      <c r="O242" s="124">
        <f t="shared" si="27"/>
        <v>0</v>
      </c>
    </row>
    <row r="243" spans="1:15" s="31" customFormat="1" ht="15" x14ac:dyDescent="0.25">
      <c r="A243" s="125">
        <v>234</v>
      </c>
      <c r="B243" s="126" t="s">
        <v>260</v>
      </c>
      <c r="C243" s="115">
        <v>1</v>
      </c>
      <c r="D243" s="117">
        <v>0</v>
      </c>
      <c r="E243" s="118">
        <f>IF(AND(C243=1,D243=0),distinfo!K243+distinfo!L243,IFERROR(F243/D243,0))</f>
        <v>22806.3914</v>
      </c>
      <c r="F243" s="118">
        <v>0</v>
      </c>
      <c r="G243" s="119" t="str">
        <f t="shared" si="21"/>
        <v/>
      </c>
      <c r="H243" s="118">
        <f>distinfo!N243</f>
        <v>2307317.7999999998</v>
      </c>
      <c r="I243" s="120">
        <v>0.09</v>
      </c>
      <c r="J243" s="121">
        <f t="shared" si="22"/>
        <v>207658.60199999998</v>
      </c>
      <c r="K243" s="122">
        <f t="shared" si="23"/>
        <v>9.105280987153451</v>
      </c>
      <c r="L243" s="123">
        <f t="shared" si="24"/>
        <v>0</v>
      </c>
      <c r="M243" s="122">
        <f t="shared" si="25"/>
        <v>0</v>
      </c>
      <c r="N243" s="123">
        <f t="shared" si="26"/>
        <v>0</v>
      </c>
      <c r="O243" s="124">
        <f t="shared" si="27"/>
        <v>0</v>
      </c>
    </row>
    <row r="244" spans="1:15" s="31" customFormat="1" ht="15" x14ac:dyDescent="0.25">
      <c r="A244" s="125">
        <v>235</v>
      </c>
      <c r="B244" s="126" t="s">
        <v>261</v>
      </c>
      <c r="C244" s="115">
        <v>0</v>
      </c>
      <c r="D244" s="117">
        <v>0</v>
      </c>
      <c r="E244" s="118">
        <f>IF(AND(C244=1,D244=0),distinfo!K244+distinfo!L244,IFERROR(F244/D244,0))</f>
        <v>0</v>
      </c>
      <c r="F244" s="118">
        <v>0</v>
      </c>
      <c r="G244" s="119" t="str">
        <f t="shared" si="21"/>
        <v/>
      </c>
      <c r="H244" s="118">
        <f>distinfo!N244</f>
        <v>0</v>
      </c>
      <c r="I244" s="120">
        <v>0</v>
      </c>
      <c r="J244" s="121">
        <f t="shared" si="22"/>
        <v>0</v>
      </c>
      <c r="K244" s="122">
        <f t="shared" si="23"/>
        <v>0</v>
      </c>
      <c r="L244" s="123">
        <f t="shared" si="24"/>
        <v>0</v>
      </c>
      <c r="M244" s="122">
        <f t="shared" si="25"/>
        <v>0</v>
      </c>
      <c r="N244" s="123">
        <f t="shared" si="26"/>
        <v>0</v>
      </c>
      <c r="O244" s="124">
        <f t="shared" si="27"/>
        <v>0</v>
      </c>
    </row>
    <row r="245" spans="1:15" s="31" customFormat="1" ht="15" x14ac:dyDescent="0.25">
      <c r="A245" s="125">
        <v>236</v>
      </c>
      <c r="B245" s="126" t="s">
        <v>262</v>
      </c>
      <c r="C245" s="115">
        <v>1</v>
      </c>
      <c r="D245" s="117">
        <v>161</v>
      </c>
      <c r="E245" s="118">
        <f>IF(AND(C245=1,D245=0),distinfo!K245+distinfo!L245,IFERROR(F245/D245,0))</f>
        <v>20295</v>
      </c>
      <c r="F245" s="118">
        <v>3267495</v>
      </c>
      <c r="G245" s="119">
        <f t="shared" si="21"/>
        <v>2.7370970577583725E-2</v>
      </c>
      <c r="H245" s="118">
        <f>distinfo!N245</f>
        <v>119378119.63</v>
      </c>
      <c r="I245" s="120">
        <v>0.18</v>
      </c>
      <c r="J245" s="121">
        <f t="shared" si="22"/>
        <v>0</v>
      </c>
      <c r="K245" s="122">
        <f t="shared" si="23"/>
        <v>0</v>
      </c>
      <c r="L245" s="123">
        <f t="shared" si="24"/>
        <v>0</v>
      </c>
      <c r="M245" s="122">
        <f t="shared" si="25"/>
        <v>0</v>
      </c>
      <c r="N245" s="123">
        <f t="shared" si="26"/>
        <v>18220566.533399999</v>
      </c>
      <c r="O245" s="124">
        <f t="shared" si="27"/>
        <v>897.78598341463407</v>
      </c>
    </row>
    <row r="246" spans="1:15" s="31" customFormat="1" ht="15" x14ac:dyDescent="0.25">
      <c r="A246" s="125">
        <v>237</v>
      </c>
      <c r="B246" s="126" t="s">
        <v>263</v>
      </c>
      <c r="C246" s="115">
        <v>0</v>
      </c>
      <c r="D246" s="117">
        <v>0</v>
      </c>
      <c r="E246" s="118">
        <f>IF(AND(C246=1,D246=0),distinfo!K246+distinfo!L246,IFERROR(F246/D246,0))</f>
        <v>0</v>
      </c>
      <c r="F246" s="118">
        <v>0</v>
      </c>
      <c r="G246" s="119" t="str">
        <f t="shared" si="21"/>
        <v/>
      </c>
      <c r="H246" s="118">
        <f>distinfo!N246</f>
        <v>177400</v>
      </c>
      <c r="I246" s="120">
        <v>0</v>
      </c>
      <c r="J246" s="121">
        <f t="shared" si="22"/>
        <v>0</v>
      </c>
      <c r="K246" s="122">
        <f t="shared" si="23"/>
        <v>0</v>
      </c>
      <c r="L246" s="123">
        <f t="shared" si="24"/>
        <v>0</v>
      </c>
      <c r="M246" s="122">
        <f t="shared" si="25"/>
        <v>0</v>
      </c>
      <c r="N246" s="123">
        <f t="shared" si="26"/>
        <v>0</v>
      </c>
      <c r="O246" s="124">
        <f t="shared" si="27"/>
        <v>0</v>
      </c>
    </row>
    <row r="247" spans="1:15" s="31" customFormat="1" ht="15" x14ac:dyDescent="0.25">
      <c r="A247" s="125">
        <v>238</v>
      </c>
      <c r="B247" s="126" t="s">
        <v>264</v>
      </c>
      <c r="C247" s="115">
        <v>1</v>
      </c>
      <c r="D247" s="117">
        <v>18</v>
      </c>
      <c r="E247" s="118">
        <f>IF(AND(C247=1,D247=0),distinfo!K247+distinfo!L247,IFERROR(F247/D247,0))</f>
        <v>18057.611111111109</v>
      </c>
      <c r="F247" s="118">
        <v>325037</v>
      </c>
      <c r="G247" s="119">
        <f t="shared" si="21"/>
        <v>2.5105430624404582E-2</v>
      </c>
      <c r="H247" s="118">
        <f>distinfo!N247</f>
        <v>12946880.093904337</v>
      </c>
      <c r="I247" s="120">
        <v>0.09</v>
      </c>
      <c r="J247" s="121">
        <f t="shared" si="22"/>
        <v>840182.20845139027</v>
      </c>
      <c r="K247" s="122">
        <f t="shared" si="23"/>
        <v>46.527871448865902</v>
      </c>
      <c r="L247" s="123">
        <f t="shared" si="24"/>
        <v>0</v>
      </c>
      <c r="M247" s="122">
        <f t="shared" si="25"/>
        <v>0</v>
      </c>
      <c r="N247" s="123">
        <f t="shared" si="26"/>
        <v>0</v>
      </c>
      <c r="O247" s="124">
        <f t="shared" si="27"/>
        <v>0</v>
      </c>
    </row>
    <row r="248" spans="1:15" s="31" customFormat="1" ht="15" x14ac:dyDescent="0.25">
      <c r="A248" s="125">
        <v>239</v>
      </c>
      <c r="B248" s="126" t="s">
        <v>265</v>
      </c>
      <c r="C248" s="115">
        <v>1</v>
      </c>
      <c r="D248" s="117">
        <v>346</v>
      </c>
      <c r="E248" s="118">
        <f>IF(AND(C248=1,D248=0),distinfo!K248+distinfo!L248,IFERROR(F248/D248,0))</f>
        <v>20369.219653179192</v>
      </c>
      <c r="F248" s="118">
        <v>7047750</v>
      </c>
      <c r="G248" s="119">
        <f t="shared" si="21"/>
        <v>4.363605244212538E-2</v>
      </c>
      <c r="H248" s="118">
        <f>distinfo!N248</f>
        <v>161512089.32905769</v>
      </c>
      <c r="I248" s="120">
        <v>0.09</v>
      </c>
      <c r="J248" s="121">
        <f t="shared" si="22"/>
        <v>7488338.0396151915</v>
      </c>
      <c r="K248" s="122">
        <f t="shared" si="23"/>
        <v>367.63008927769232</v>
      </c>
      <c r="L248" s="123">
        <f t="shared" si="24"/>
        <v>0</v>
      </c>
      <c r="M248" s="122">
        <f t="shared" si="25"/>
        <v>0</v>
      </c>
      <c r="N248" s="123">
        <f t="shared" si="26"/>
        <v>0</v>
      </c>
      <c r="O248" s="124">
        <f t="shared" si="27"/>
        <v>0</v>
      </c>
    </row>
    <row r="249" spans="1:15" s="31" customFormat="1" ht="15" x14ac:dyDescent="0.25">
      <c r="A249" s="125">
        <v>240</v>
      </c>
      <c r="B249" s="126" t="s">
        <v>266</v>
      </c>
      <c r="C249" s="115">
        <v>1</v>
      </c>
      <c r="D249" s="117">
        <v>2</v>
      </c>
      <c r="E249" s="118">
        <f>IF(AND(C249=1,D249=0),distinfo!K249+distinfo!L249,IFERROR(F249/D249,0))</f>
        <v>14578</v>
      </c>
      <c r="F249" s="118">
        <v>29156</v>
      </c>
      <c r="G249" s="119">
        <f t="shared" si="21"/>
        <v>6.477154722511369E-3</v>
      </c>
      <c r="H249" s="118">
        <f>distinfo!N249</f>
        <v>4501359.2</v>
      </c>
      <c r="I249" s="120">
        <v>0.09</v>
      </c>
      <c r="J249" s="121">
        <f t="shared" si="22"/>
        <v>375966.32799999998</v>
      </c>
      <c r="K249" s="122">
        <f t="shared" si="23"/>
        <v>25.789979969817534</v>
      </c>
      <c r="L249" s="123">
        <f t="shared" si="24"/>
        <v>0</v>
      </c>
      <c r="M249" s="122">
        <f t="shared" si="25"/>
        <v>0</v>
      </c>
      <c r="N249" s="123">
        <f t="shared" si="26"/>
        <v>0</v>
      </c>
      <c r="O249" s="124">
        <f t="shared" si="27"/>
        <v>0</v>
      </c>
    </row>
    <row r="250" spans="1:15" s="31" customFormat="1" ht="15" x14ac:dyDescent="0.25">
      <c r="A250" s="125">
        <v>241</v>
      </c>
      <c r="B250" s="126" t="s">
        <v>267</v>
      </c>
      <c r="C250" s="115">
        <v>0</v>
      </c>
      <c r="D250" s="117">
        <v>0</v>
      </c>
      <c r="E250" s="118">
        <f>IF(AND(C250=1,D250=0),distinfo!K250+distinfo!L250,IFERROR(F250/D250,0))</f>
        <v>0</v>
      </c>
      <c r="F250" s="118">
        <v>0</v>
      </c>
      <c r="G250" s="119" t="str">
        <f t="shared" si="21"/>
        <v/>
      </c>
      <c r="H250" s="118">
        <f>distinfo!N250</f>
        <v>30900</v>
      </c>
      <c r="I250" s="120">
        <v>0</v>
      </c>
      <c r="J250" s="121">
        <f t="shared" si="22"/>
        <v>0</v>
      </c>
      <c r="K250" s="122">
        <f t="shared" si="23"/>
        <v>0</v>
      </c>
      <c r="L250" s="123">
        <f t="shared" si="24"/>
        <v>0</v>
      </c>
      <c r="M250" s="122">
        <f t="shared" si="25"/>
        <v>0</v>
      </c>
      <c r="N250" s="123">
        <f t="shared" si="26"/>
        <v>0</v>
      </c>
      <c r="O250" s="124">
        <f t="shared" si="27"/>
        <v>0</v>
      </c>
    </row>
    <row r="251" spans="1:15" s="31" customFormat="1" ht="15" x14ac:dyDescent="0.25">
      <c r="A251" s="125">
        <v>242</v>
      </c>
      <c r="B251" s="126" t="s">
        <v>268</v>
      </c>
      <c r="C251" s="115">
        <v>1</v>
      </c>
      <c r="D251" s="117">
        <v>0</v>
      </c>
      <c r="E251" s="118">
        <f>IF(AND(C251=1,D251=0),distinfo!K251+distinfo!L251,IFERROR(F251/D251,0))</f>
        <v>88370.017127659579</v>
      </c>
      <c r="F251" s="118">
        <v>0</v>
      </c>
      <c r="G251" s="119" t="str">
        <f t="shared" si="21"/>
        <v/>
      </c>
      <c r="H251" s="118">
        <f>distinfo!N251</f>
        <v>8843828.7028298657</v>
      </c>
      <c r="I251" s="120">
        <v>0.09</v>
      </c>
      <c r="J251" s="121">
        <f t="shared" si="22"/>
        <v>795944.58325468784</v>
      </c>
      <c r="K251" s="122">
        <f t="shared" si="23"/>
        <v>9.0069529137338975</v>
      </c>
      <c r="L251" s="123">
        <f t="shared" si="24"/>
        <v>0</v>
      </c>
      <c r="M251" s="122">
        <f t="shared" si="25"/>
        <v>0</v>
      </c>
      <c r="N251" s="123">
        <f t="shared" si="26"/>
        <v>0</v>
      </c>
      <c r="O251" s="124">
        <f t="shared" si="27"/>
        <v>0</v>
      </c>
    </row>
    <row r="252" spans="1:15" s="31" customFormat="1" ht="15" x14ac:dyDescent="0.25">
      <c r="A252" s="125">
        <v>243</v>
      </c>
      <c r="B252" s="126" t="s">
        <v>269</v>
      </c>
      <c r="C252" s="115">
        <v>1</v>
      </c>
      <c r="D252" s="117">
        <v>66</v>
      </c>
      <c r="E252" s="118">
        <f>IF(AND(C252=1,D252=0),distinfo!K252+distinfo!L252,IFERROR(F252/D252,0))</f>
        <v>18321.196969696968</v>
      </c>
      <c r="F252" s="118">
        <v>1209199</v>
      </c>
      <c r="G252" s="119">
        <f t="shared" si="21"/>
        <v>5.9543084856891471E-3</v>
      </c>
      <c r="H252" s="118">
        <f>distinfo!N252</f>
        <v>203079669.60500002</v>
      </c>
      <c r="I252" s="120">
        <v>0.09</v>
      </c>
      <c r="J252" s="121">
        <f t="shared" si="22"/>
        <v>17067971.264450002</v>
      </c>
      <c r="K252" s="122">
        <f t="shared" si="23"/>
        <v>931.59695257248825</v>
      </c>
      <c r="L252" s="123">
        <f t="shared" si="24"/>
        <v>0</v>
      </c>
      <c r="M252" s="122">
        <f t="shared" si="25"/>
        <v>0</v>
      </c>
      <c r="N252" s="123">
        <f t="shared" si="26"/>
        <v>0</v>
      </c>
      <c r="O252" s="124">
        <f t="shared" si="27"/>
        <v>0</v>
      </c>
    </row>
    <row r="253" spans="1:15" s="31" customFormat="1" ht="15" x14ac:dyDescent="0.25">
      <c r="A253" s="125">
        <v>244</v>
      </c>
      <c r="B253" s="126" t="s">
        <v>270</v>
      </c>
      <c r="C253" s="115">
        <v>1</v>
      </c>
      <c r="D253" s="117">
        <v>286</v>
      </c>
      <c r="E253" s="118">
        <f>IF(AND(C253=1,D253=0),distinfo!K253+distinfo!L253,IFERROR(F253/D253,0))</f>
        <v>20976.440559440558</v>
      </c>
      <c r="F253" s="118">
        <v>5999262</v>
      </c>
      <c r="G253" s="119">
        <f t="shared" si="21"/>
        <v>8.1553960330733144E-2</v>
      </c>
      <c r="H253" s="118">
        <f>distinfo!N253</f>
        <v>73561872.111061811</v>
      </c>
      <c r="I253" s="120">
        <v>0.09</v>
      </c>
      <c r="J253" s="121">
        <f t="shared" si="22"/>
        <v>621306.48999556247</v>
      </c>
      <c r="K253" s="122">
        <f t="shared" si="23"/>
        <v>29.619252524515662</v>
      </c>
      <c r="L253" s="123">
        <f t="shared" si="24"/>
        <v>0</v>
      </c>
      <c r="M253" s="122">
        <f t="shared" si="25"/>
        <v>0</v>
      </c>
      <c r="N253" s="123">
        <f t="shared" si="26"/>
        <v>0</v>
      </c>
      <c r="O253" s="124">
        <f t="shared" si="27"/>
        <v>0</v>
      </c>
    </row>
    <row r="254" spans="1:15" s="31" customFormat="1" ht="15" x14ac:dyDescent="0.25">
      <c r="A254" s="125">
        <v>245</v>
      </c>
      <c r="B254" s="126" t="s">
        <v>271</v>
      </c>
      <c r="C254" s="115">
        <v>0</v>
      </c>
      <c r="D254" s="117">
        <v>0</v>
      </c>
      <c r="E254" s="118">
        <f>IF(AND(C254=1,D254=0),distinfo!K254+distinfo!L254,IFERROR(F254/D254,0))</f>
        <v>0</v>
      </c>
      <c r="F254" s="118">
        <v>0</v>
      </c>
      <c r="G254" s="119" t="str">
        <f t="shared" si="21"/>
        <v/>
      </c>
      <c r="H254" s="118">
        <f>distinfo!N254</f>
        <v>0</v>
      </c>
      <c r="I254" s="120">
        <v>0</v>
      </c>
      <c r="J254" s="121">
        <f t="shared" si="22"/>
        <v>0</v>
      </c>
      <c r="K254" s="122">
        <f t="shared" si="23"/>
        <v>0</v>
      </c>
      <c r="L254" s="123">
        <f t="shared" si="24"/>
        <v>0</v>
      </c>
      <c r="M254" s="122">
        <f t="shared" si="25"/>
        <v>0</v>
      </c>
      <c r="N254" s="123">
        <f t="shared" si="26"/>
        <v>0</v>
      </c>
      <c r="O254" s="124">
        <f t="shared" si="27"/>
        <v>0</v>
      </c>
    </row>
    <row r="255" spans="1:15" s="31" customFormat="1" ht="15" x14ac:dyDescent="0.25">
      <c r="A255" s="125">
        <v>246</v>
      </c>
      <c r="B255" s="126" t="s">
        <v>272</v>
      </c>
      <c r="C255" s="115">
        <v>1</v>
      </c>
      <c r="D255" s="117">
        <v>3</v>
      </c>
      <c r="E255" s="118">
        <f>IF(AND(C255=1,D255=0),distinfo!K255+distinfo!L255,IFERROR(F255/D255,0))</f>
        <v>21061.666666666668</v>
      </c>
      <c r="F255" s="118">
        <v>63185</v>
      </c>
      <c r="G255" s="119">
        <f t="shared" si="21"/>
        <v>8.8792136748523881E-4</v>
      </c>
      <c r="H255" s="118">
        <f>distinfo!N255</f>
        <v>71160580.557884157</v>
      </c>
      <c r="I255" s="120">
        <v>0.09</v>
      </c>
      <c r="J255" s="121">
        <f t="shared" si="22"/>
        <v>6341267.2502095737</v>
      </c>
      <c r="K255" s="122">
        <f t="shared" si="23"/>
        <v>301.08098046417217</v>
      </c>
      <c r="L255" s="123">
        <f t="shared" si="24"/>
        <v>0</v>
      </c>
      <c r="M255" s="122">
        <f t="shared" si="25"/>
        <v>0</v>
      </c>
      <c r="N255" s="123">
        <f t="shared" si="26"/>
        <v>0</v>
      </c>
      <c r="O255" s="124">
        <f t="shared" si="27"/>
        <v>0</v>
      </c>
    </row>
    <row r="256" spans="1:15" s="31" customFormat="1" ht="15" x14ac:dyDescent="0.25">
      <c r="A256" s="125">
        <v>247</v>
      </c>
      <c r="B256" s="126" t="s">
        <v>273</v>
      </c>
      <c r="C256" s="115">
        <v>0</v>
      </c>
      <c r="D256" s="117">
        <v>0</v>
      </c>
      <c r="E256" s="118">
        <f>IF(AND(C256=1,D256=0),distinfo!K256+distinfo!L256,IFERROR(F256/D256,0))</f>
        <v>0</v>
      </c>
      <c r="F256" s="118">
        <v>0</v>
      </c>
      <c r="G256" s="119" t="str">
        <f t="shared" si="21"/>
        <v/>
      </c>
      <c r="H256" s="118">
        <f>distinfo!N256</f>
        <v>1812950</v>
      </c>
      <c r="I256" s="120">
        <v>0</v>
      </c>
      <c r="J256" s="121">
        <f t="shared" si="22"/>
        <v>0</v>
      </c>
      <c r="K256" s="122">
        <f t="shared" si="23"/>
        <v>0</v>
      </c>
      <c r="L256" s="123">
        <f t="shared" si="24"/>
        <v>0</v>
      </c>
      <c r="M256" s="122">
        <f t="shared" si="25"/>
        <v>0</v>
      </c>
      <c r="N256" s="123">
        <f t="shared" si="26"/>
        <v>0</v>
      </c>
      <c r="O256" s="124">
        <f t="shared" si="27"/>
        <v>0</v>
      </c>
    </row>
    <row r="257" spans="1:15" s="31" customFormat="1" ht="15" x14ac:dyDescent="0.25">
      <c r="A257" s="125">
        <v>248</v>
      </c>
      <c r="B257" s="126" t="s">
        <v>274</v>
      </c>
      <c r="C257" s="115">
        <v>1</v>
      </c>
      <c r="D257" s="117">
        <v>602</v>
      </c>
      <c r="E257" s="118">
        <f>IF(AND(C257=1,D257=0),distinfo!K257+distinfo!L257,IFERROR(F257/D257,0))</f>
        <v>19097.11295681063</v>
      </c>
      <c r="F257" s="118">
        <v>11496462</v>
      </c>
      <c r="G257" s="119">
        <f t="shared" si="21"/>
        <v>6.9151363690119996E-2</v>
      </c>
      <c r="H257" s="118">
        <f>distinfo!N257</f>
        <v>166250691.04230201</v>
      </c>
      <c r="I257" s="120">
        <v>0.18</v>
      </c>
      <c r="J257" s="121">
        <f t="shared" si="22"/>
        <v>0</v>
      </c>
      <c r="K257" s="122">
        <f t="shared" si="23"/>
        <v>0</v>
      </c>
      <c r="L257" s="123">
        <f t="shared" si="24"/>
        <v>0</v>
      </c>
      <c r="M257" s="122">
        <f t="shared" si="25"/>
        <v>0</v>
      </c>
      <c r="N257" s="123">
        <f t="shared" si="26"/>
        <v>18428662.387614362</v>
      </c>
      <c r="O257" s="124">
        <f t="shared" si="27"/>
        <v>964.99729719837694</v>
      </c>
    </row>
    <row r="258" spans="1:15" s="31" customFormat="1" ht="15" x14ac:dyDescent="0.25">
      <c r="A258" s="125">
        <v>249</v>
      </c>
      <c r="B258" s="126" t="s">
        <v>275</v>
      </c>
      <c r="C258" s="115">
        <v>1</v>
      </c>
      <c r="D258" s="117">
        <v>0</v>
      </c>
      <c r="E258" s="118">
        <f>IF(AND(C258=1,D258=0),distinfo!K258+distinfo!L258,IFERROR(F258/D258,0))</f>
        <v>41571.657560975611</v>
      </c>
      <c r="F258" s="118">
        <v>0</v>
      </c>
      <c r="G258" s="119" t="str">
        <f t="shared" si="21"/>
        <v/>
      </c>
      <c r="H258" s="118">
        <f>distinfo!N258</f>
        <v>5491620.79</v>
      </c>
      <c r="I258" s="120">
        <v>0.09</v>
      </c>
      <c r="J258" s="121">
        <f t="shared" si="22"/>
        <v>494245.87109999999</v>
      </c>
      <c r="K258" s="122">
        <f t="shared" si="23"/>
        <v>11.889010448406113</v>
      </c>
      <c r="L258" s="123">
        <f t="shared" si="24"/>
        <v>0</v>
      </c>
      <c r="M258" s="122">
        <f t="shared" si="25"/>
        <v>0</v>
      </c>
      <c r="N258" s="123">
        <f t="shared" si="26"/>
        <v>0</v>
      </c>
      <c r="O258" s="124">
        <f t="shared" si="27"/>
        <v>0</v>
      </c>
    </row>
    <row r="259" spans="1:15" s="31" customFormat="1" ht="15" x14ac:dyDescent="0.25">
      <c r="A259" s="125">
        <v>250</v>
      </c>
      <c r="B259" s="126" t="s">
        <v>276</v>
      </c>
      <c r="C259" s="115">
        <v>1</v>
      </c>
      <c r="D259" s="117">
        <v>2</v>
      </c>
      <c r="E259" s="118">
        <f>IF(AND(C259=1,D259=0),distinfo!K259+distinfo!L259,IFERROR(F259/D259,0))</f>
        <v>20385</v>
      </c>
      <c r="F259" s="118">
        <v>40770</v>
      </c>
      <c r="G259" s="119">
        <f t="shared" si="21"/>
        <v>4.9941166928956808E-3</v>
      </c>
      <c r="H259" s="118">
        <f>distinfo!N259</f>
        <v>8163605.7999999998</v>
      </c>
      <c r="I259" s="120">
        <v>0.09</v>
      </c>
      <c r="J259" s="121">
        <f t="shared" si="22"/>
        <v>693954.522</v>
      </c>
      <c r="K259" s="122">
        <f t="shared" si="23"/>
        <v>34.042409713024284</v>
      </c>
      <c r="L259" s="123">
        <f t="shared" si="24"/>
        <v>0</v>
      </c>
      <c r="M259" s="122">
        <f t="shared" si="25"/>
        <v>0</v>
      </c>
      <c r="N259" s="123">
        <f t="shared" si="26"/>
        <v>0</v>
      </c>
      <c r="O259" s="124">
        <f t="shared" si="27"/>
        <v>0</v>
      </c>
    </row>
    <row r="260" spans="1:15" s="31" customFormat="1" ht="15" x14ac:dyDescent="0.25">
      <c r="A260" s="125">
        <v>251</v>
      </c>
      <c r="B260" s="126" t="s">
        <v>277</v>
      </c>
      <c r="C260" s="115">
        <v>1</v>
      </c>
      <c r="D260" s="117">
        <v>107</v>
      </c>
      <c r="E260" s="118">
        <f>IF(AND(C260=1,D260=0),distinfo!K260+distinfo!L260,IFERROR(F260/D260,0))</f>
        <v>17894.205607476637</v>
      </c>
      <c r="F260" s="118">
        <v>1914680</v>
      </c>
      <c r="G260" s="119">
        <f t="shared" si="21"/>
        <v>4.3235574968650839E-2</v>
      </c>
      <c r="H260" s="118">
        <f>distinfo!N260</f>
        <v>44284827.977615476</v>
      </c>
      <c r="I260" s="120">
        <v>0.09</v>
      </c>
      <c r="J260" s="121">
        <f t="shared" si="22"/>
        <v>2070954.5179853928</v>
      </c>
      <c r="K260" s="122">
        <f t="shared" si="23"/>
        <v>115.73324703054141</v>
      </c>
      <c r="L260" s="123">
        <f t="shared" si="24"/>
        <v>0</v>
      </c>
      <c r="M260" s="122">
        <f t="shared" si="25"/>
        <v>0</v>
      </c>
      <c r="N260" s="123">
        <f t="shared" si="26"/>
        <v>0</v>
      </c>
      <c r="O260" s="124">
        <f t="shared" si="27"/>
        <v>0</v>
      </c>
    </row>
    <row r="261" spans="1:15" s="31" customFormat="1" ht="15" x14ac:dyDescent="0.25">
      <c r="A261" s="125">
        <v>252</v>
      </c>
      <c r="B261" s="126" t="s">
        <v>278</v>
      </c>
      <c r="C261" s="115">
        <v>1</v>
      </c>
      <c r="D261" s="117">
        <v>0</v>
      </c>
      <c r="E261" s="118">
        <f>IF(AND(C261=1,D261=0),distinfo!K261+distinfo!L261,IFERROR(F261/D261,0))</f>
        <v>34881.850611538459</v>
      </c>
      <c r="F261" s="118">
        <v>0</v>
      </c>
      <c r="G261" s="119" t="str">
        <f t="shared" si="21"/>
        <v/>
      </c>
      <c r="H261" s="118">
        <f>distinfo!N261</f>
        <v>19604925.25</v>
      </c>
      <c r="I261" s="120">
        <v>0.09</v>
      </c>
      <c r="J261" s="121">
        <f t="shared" si="22"/>
        <v>1764443.2725</v>
      </c>
      <c r="K261" s="122">
        <f t="shared" si="23"/>
        <v>50.583419215617681</v>
      </c>
      <c r="L261" s="123">
        <f t="shared" si="24"/>
        <v>0</v>
      </c>
      <c r="M261" s="122">
        <f t="shared" si="25"/>
        <v>0</v>
      </c>
      <c r="N261" s="123">
        <f t="shared" si="26"/>
        <v>0</v>
      </c>
      <c r="O261" s="124">
        <f t="shared" si="27"/>
        <v>0</v>
      </c>
    </row>
    <row r="262" spans="1:15" s="31" customFormat="1" ht="15" x14ac:dyDescent="0.25">
      <c r="A262" s="125">
        <v>253</v>
      </c>
      <c r="B262" s="126" t="s">
        <v>279</v>
      </c>
      <c r="C262" s="115">
        <v>1</v>
      </c>
      <c r="D262" s="117">
        <v>1</v>
      </c>
      <c r="E262" s="118">
        <f>IF(AND(C262=1,D262=0),distinfo!K262+distinfo!L262,IFERROR(F262/D262,0))</f>
        <v>52372</v>
      </c>
      <c r="F262" s="118">
        <v>52372</v>
      </c>
      <c r="G262" s="119">
        <f t="shared" si="21"/>
        <v>2.4287748962064169E-2</v>
      </c>
      <c r="H262" s="118">
        <f>distinfo!N262</f>
        <v>2156313.46</v>
      </c>
      <c r="I262" s="120">
        <v>0.18</v>
      </c>
      <c r="J262" s="121">
        <f t="shared" si="22"/>
        <v>0</v>
      </c>
      <c r="K262" s="122">
        <f t="shared" si="23"/>
        <v>0</v>
      </c>
      <c r="L262" s="123">
        <f t="shared" si="24"/>
        <v>0</v>
      </c>
      <c r="M262" s="122">
        <f t="shared" si="25"/>
        <v>0</v>
      </c>
      <c r="N262" s="123">
        <f t="shared" si="26"/>
        <v>335764.4228</v>
      </c>
      <c r="O262" s="124">
        <f t="shared" si="27"/>
        <v>6.4111437943939507</v>
      </c>
    </row>
    <row r="263" spans="1:15" s="31" customFormat="1" ht="15" x14ac:dyDescent="0.25">
      <c r="A263" s="125">
        <v>254</v>
      </c>
      <c r="B263" s="126" t="s">
        <v>280</v>
      </c>
      <c r="C263" s="115">
        <v>0</v>
      </c>
      <c r="D263" s="117">
        <v>0</v>
      </c>
      <c r="E263" s="118">
        <f>IF(AND(C263=1,D263=0),distinfo!K263+distinfo!L263,IFERROR(F263/D263,0))</f>
        <v>0</v>
      </c>
      <c r="F263" s="118">
        <v>0</v>
      </c>
      <c r="G263" s="119" t="str">
        <f t="shared" si="21"/>
        <v/>
      </c>
      <c r="H263" s="118">
        <f>distinfo!N263</f>
        <v>108200</v>
      </c>
      <c r="I263" s="120">
        <v>0</v>
      </c>
      <c r="J263" s="121">
        <f t="shared" si="22"/>
        <v>0</v>
      </c>
      <c r="K263" s="122">
        <f t="shared" si="23"/>
        <v>0</v>
      </c>
      <c r="L263" s="123">
        <f t="shared" si="24"/>
        <v>0</v>
      </c>
      <c r="M263" s="122">
        <f t="shared" si="25"/>
        <v>0</v>
      </c>
      <c r="N263" s="123">
        <f t="shared" si="26"/>
        <v>0</v>
      </c>
      <c r="O263" s="124">
        <f t="shared" si="27"/>
        <v>0</v>
      </c>
    </row>
    <row r="264" spans="1:15" s="31" customFormat="1" ht="15" x14ac:dyDescent="0.25">
      <c r="A264" s="125">
        <v>255</v>
      </c>
      <c r="B264" s="126" t="s">
        <v>281</v>
      </c>
      <c r="C264" s="115">
        <v>0</v>
      </c>
      <c r="D264" s="117">
        <v>0</v>
      </c>
      <c r="E264" s="118">
        <f>IF(AND(C264=1,D264=0),distinfo!K264+distinfo!L264,IFERROR(F264/D264,0))</f>
        <v>0</v>
      </c>
      <c r="F264" s="118">
        <v>0</v>
      </c>
      <c r="G264" s="119" t="str">
        <f t="shared" si="21"/>
        <v/>
      </c>
      <c r="H264" s="118">
        <f>distinfo!N264</f>
        <v>0</v>
      </c>
      <c r="I264" s="120">
        <v>0</v>
      </c>
      <c r="J264" s="121">
        <f t="shared" si="22"/>
        <v>0</v>
      </c>
      <c r="K264" s="122">
        <f t="shared" si="23"/>
        <v>0</v>
      </c>
      <c r="L264" s="123">
        <f t="shared" si="24"/>
        <v>0</v>
      </c>
      <c r="M264" s="122">
        <f t="shared" si="25"/>
        <v>0</v>
      </c>
      <c r="N264" s="123">
        <f t="shared" si="26"/>
        <v>0</v>
      </c>
      <c r="O264" s="124">
        <f t="shared" si="27"/>
        <v>0</v>
      </c>
    </row>
    <row r="265" spans="1:15" s="31" customFormat="1" ht="15" x14ac:dyDescent="0.25">
      <c r="A265" s="125">
        <v>256</v>
      </c>
      <c r="B265" s="126" t="s">
        <v>282</v>
      </c>
      <c r="C265" s="115">
        <v>0</v>
      </c>
      <c r="D265" s="117">
        <v>0</v>
      </c>
      <c r="E265" s="118">
        <f>IF(AND(C265=1,D265=0),distinfo!K265+distinfo!L265,IFERROR(F265/D265,0))</f>
        <v>0</v>
      </c>
      <c r="F265" s="118">
        <v>0</v>
      </c>
      <c r="G265" s="119" t="str">
        <f t="shared" si="21"/>
        <v/>
      </c>
      <c r="H265" s="118">
        <f>distinfo!N265</f>
        <v>448617</v>
      </c>
      <c r="I265" s="120">
        <v>0</v>
      </c>
      <c r="J265" s="121">
        <f t="shared" si="22"/>
        <v>0</v>
      </c>
      <c r="K265" s="122">
        <f t="shared" si="23"/>
        <v>0</v>
      </c>
      <c r="L265" s="123">
        <f t="shared" si="24"/>
        <v>0</v>
      </c>
      <c r="M265" s="122">
        <f t="shared" si="25"/>
        <v>0</v>
      </c>
      <c r="N265" s="123">
        <f t="shared" si="26"/>
        <v>0</v>
      </c>
      <c r="O265" s="124">
        <f t="shared" si="27"/>
        <v>0</v>
      </c>
    </row>
    <row r="266" spans="1:15" s="31" customFormat="1" ht="15" x14ac:dyDescent="0.25">
      <c r="A266" s="125">
        <v>257</v>
      </c>
      <c r="B266" s="126" t="s">
        <v>283</v>
      </c>
      <c r="C266" s="115">
        <v>0</v>
      </c>
      <c r="D266" s="117">
        <v>0</v>
      </c>
      <c r="E266" s="118">
        <f>IF(AND(C266=1,D266=0),distinfo!K266+distinfo!L266,IFERROR(F266/D266,0))</f>
        <v>0</v>
      </c>
      <c r="F266" s="118">
        <v>0</v>
      </c>
      <c r="G266" s="119" t="str">
        <f t="shared" si="21"/>
        <v/>
      </c>
      <c r="H266" s="118">
        <f>distinfo!N266</f>
        <v>0</v>
      </c>
      <c r="I266" s="120">
        <v>0</v>
      </c>
      <c r="J266" s="121">
        <f t="shared" si="22"/>
        <v>0</v>
      </c>
      <c r="K266" s="122">
        <f t="shared" si="23"/>
        <v>0</v>
      </c>
      <c r="L266" s="123">
        <f t="shared" si="24"/>
        <v>0</v>
      </c>
      <c r="M266" s="122">
        <f t="shared" si="25"/>
        <v>0</v>
      </c>
      <c r="N266" s="123">
        <f t="shared" si="26"/>
        <v>0</v>
      </c>
      <c r="O266" s="124">
        <f t="shared" si="27"/>
        <v>0</v>
      </c>
    </row>
    <row r="267" spans="1:15" s="31" customFormat="1" ht="15" x14ac:dyDescent="0.25">
      <c r="A267" s="125">
        <v>258</v>
      </c>
      <c r="B267" s="126" t="s">
        <v>284</v>
      </c>
      <c r="C267" s="115">
        <v>1</v>
      </c>
      <c r="D267" s="117">
        <v>488</v>
      </c>
      <c r="E267" s="118">
        <f>IF(AND(C267=1,D267=0),distinfo!K267+distinfo!L267,IFERROR(F267/D267,0))</f>
        <v>20573.663934426229</v>
      </c>
      <c r="F267" s="118">
        <v>10039948</v>
      </c>
      <c r="G267" s="119">
        <f t="shared" ref="G267:G330" si="28">IF(D267&gt;0,IFERROR(F267/H267,""),"")</f>
        <v>0.10248290415588966</v>
      </c>
      <c r="H267" s="118">
        <f>distinfo!N267</f>
        <v>97967051.994622916</v>
      </c>
      <c r="I267" s="120">
        <v>0.18</v>
      </c>
      <c r="J267" s="121">
        <f t="shared" ref="J267:J330" si="29">IF(AND($C267=1,$A267&lt;800,$I267=0.09),($H267*$I267)-F267,0)</f>
        <v>0</v>
      </c>
      <c r="K267" s="122">
        <f t="shared" ref="K267:K330" si="30">IF(AND($A267&lt;800,$C267=1,$H267&gt;0,$J267&gt;0),$J267/$E267,0)</f>
        <v>0</v>
      </c>
      <c r="L267" s="123">
        <f t="shared" ref="L267:L330" si="31">IF(AND($C267=1,$A267&lt;800,$I267&lt;&gt;0.09,$I267&lt;&gt;0.18),($H267*$I267)-F267,0)</f>
        <v>0</v>
      </c>
      <c r="M267" s="122">
        <f t="shared" ref="M267:M330" si="32">IF(AND($A267&lt;800,$C267=1,$H267&gt;0,$L267&gt;0),$L267/$E267,0)</f>
        <v>0</v>
      </c>
      <c r="N267" s="123">
        <f t="shared" ref="N267:N330" si="33">IF(AND($C267=1,$A267&lt;800,$I267=0.18),($H267*$I267)-$F267,0)</f>
        <v>7594121.3590321243</v>
      </c>
      <c r="O267" s="124">
        <f t="shared" ref="O267:O330" si="34">IF(AND($A267&lt;800,$C267=1,$H267&gt;0,$N267&gt;0),$N267/$E267,0)</f>
        <v>369.11856746744871</v>
      </c>
    </row>
    <row r="268" spans="1:15" s="31" customFormat="1" ht="15" x14ac:dyDescent="0.25">
      <c r="A268" s="125">
        <v>259</v>
      </c>
      <c r="B268" s="126" t="s">
        <v>285</v>
      </c>
      <c r="C268" s="115">
        <v>0</v>
      </c>
      <c r="D268" s="117">
        <v>0</v>
      </c>
      <c r="E268" s="118">
        <f>IF(AND(C268=1,D268=0),distinfo!K268+distinfo!L268,IFERROR(F268/D268,0))</f>
        <v>0</v>
      </c>
      <c r="F268" s="118">
        <v>0</v>
      </c>
      <c r="G268" s="119" t="str">
        <f t="shared" si="28"/>
        <v/>
      </c>
      <c r="H268" s="118">
        <f>distinfo!N268</f>
        <v>57395</v>
      </c>
      <c r="I268" s="120">
        <v>0</v>
      </c>
      <c r="J268" s="121">
        <f t="shared" si="29"/>
        <v>0</v>
      </c>
      <c r="K268" s="122">
        <f t="shared" si="30"/>
        <v>0</v>
      </c>
      <c r="L268" s="123">
        <f t="shared" si="31"/>
        <v>0</v>
      </c>
      <c r="M268" s="122">
        <f t="shared" si="32"/>
        <v>0</v>
      </c>
      <c r="N268" s="123">
        <f t="shared" si="33"/>
        <v>0</v>
      </c>
      <c r="O268" s="124">
        <f t="shared" si="34"/>
        <v>0</v>
      </c>
    </row>
    <row r="269" spans="1:15" s="31" customFormat="1" ht="15" x14ac:dyDescent="0.25">
      <c r="A269" s="125">
        <v>260</v>
      </c>
      <c r="B269" s="126" t="s">
        <v>286</v>
      </c>
      <c r="C269" s="115">
        <v>0</v>
      </c>
      <c r="D269" s="117">
        <v>0</v>
      </c>
      <c r="E269" s="118">
        <f>IF(AND(C269=1,D269=0),distinfo!K269+distinfo!L269,IFERROR(F269/D269,0))</f>
        <v>0</v>
      </c>
      <c r="F269" s="118">
        <v>0</v>
      </c>
      <c r="G269" s="119" t="str">
        <f t="shared" si="28"/>
        <v/>
      </c>
      <c r="H269" s="118">
        <f>distinfo!N269</f>
        <v>0</v>
      </c>
      <c r="I269" s="120">
        <v>0</v>
      </c>
      <c r="J269" s="121">
        <f t="shared" si="29"/>
        <v>0</v>
      </c>
      <c r="K269" s="122">
        <f t="shared" si="30"/>
        <v>0</v>
      </c>
      <c r="L269" s="123">
        <f t="shared" si="31"/>
        <v>0</v>
      </c>
      <c r="M269" s="122">
        <f t="shared" si="32"/>
        <v>0</v>
      </c>
      <c r="N269" s="123">
        <f t="shared" si="33"/>
        <v>0</v>
      </c>
      <c r="O269" s="124">
        <f t="shared" si="34"/>
        <v>0</v>
      </c>
    </row>
    <row r="270" spans="1:15" s="31" customFormat="1" ht="15" x14ac:dyDescent="0.25">
      <c r="A270" s="125">
        <v>261</v>
      </c>
      <c r="B270" s="126" t="s">
        <v>287</v>
      </c>
      <c r="C270" s="115">
        <v>1</v>
      </c>
      <c r="D270" s="117">
        <v>157</v>
      </c>
      <c r="E270" s="118">
        <f>IF(AND(C270=1,D270=0),distinfo!K270+distinfo!L270,IFERROR(F270/D270,0))</f>
        <v>25744.477707006368</v>
      </c>
      <c r="F270" s="118">
        <v>4041883</v>
      </c>
      <c r="G270" s="119">
        <f t="shared" si="28"/>
        <v>7.0586958832434432E-2</v>
      </c>
      <c r="H270" s="118">
        <f>distinfo!N270</f>
        <v>57261044.629999995</v>
      </c>
      <c r="I270" s="120">
        <v>0.09</v>
      </c>
      <c r="J270" s="121">
        <f t="shared" si="29"/>
        <v>1111611.0166999996</v>
      </c>
      <c r="K270" s="122">
        <f t="shared" si="30"/>
        <v>43.178619871455936</v>
      </c>
      <c r="L270" s="123">
        <f t="shared" si="31"/>
        <v>0</v>
      </c>
      <c r="M270" s="122">
        <f t="shared" si="32"/>
        <v>0</v>
      </c>
      <c r="N270" s="123">
        <f t="shared" si="33"/>
        <v>0</v>
      </c>
      <c r="O270" s="124">
        <f t="shared" si="34"/>
        <v>0</v>
      </c>
    </row>
    <row r="271" spans="1:15" s="31" customFormat="1" ht="15" x14ac:dyDescent="0.25">
      <c r="A271" s="125">
        <v>262</v>
      </c>
      <c r="B271" s="126" t="s">
        <v>288</v>
      </c>
      <c r="C271" s="115">
        <v>1</v>
      </c>
      <c r="D271" s="117">
        <v>279</v>
      </c>
      <c r="E271" s="118">
        <f>IF(AND(C271=1,D271=0),distinfo!K271+distinfo!L271,IFERROR(F271/D271,0))</f>
        <v>16144.47670250896</v>
      </c>
      <c r="F271" s="118">
        <v>4504309</v>
      </c>
      <c r="G271" s="119">
        <f t="shared" si="28"/>
        <v>8.7628777562184054E-2</v>
      </c>
      <c r="H271" s="118">
        <f>distinfo!N271</f>
        <v>51402166.335181437</v>
      </c>
      <c r="I271" s="120">
        <v>0.09</v>
      </c>
      <c r="J271" s="121">
        <f t="shared" si="29"/>
        <v>121885.97016632929</v>
      </c>
      <c r="K271" s="122">
        <f t="shared" si="30"/>
        <v>7.5497008922802307</v>
      </c>
      <c r="L271" s="123">
        <f t="shared" si="31"/>
        <v>0</v>
      </c>
      <c r="M271" s="122">
        <f t="shared" si="32"/>
        <v>0</v>
      </c>
      <c r="N271" s="123">
        <f t="shared" si="33"/>
        <v>0</v>
      </c>
      <c r="O271" s="124">
        <f t="shared" si="34"/>
        <v>0</v>
      </c>
    </row>
    <row r="272" spans="1:15" s="31" customFormat="1" ht="15" x14ac:dyDescent="0.25">
      <c r="A272" s="125">
        <v>263</v>
      </c>
      <c r="B272" s="126" t="s">
        <v>289</v>
      </c>
      <c r="C272" s="115">
        <v>1</v>
      </c>
      <c r="D272" s="117">
        <v>0</v>
      </c>
      <c r="E272" s="118">
        <f>IF(AND(C272=1,D272=0),distinfo!K272+distinfo!L272,IFERROR(F272/D272,0))</f>
        <v>30345.133055555554</v>
      </c>
      <c r="F272" s="118">
        <v>0</v>
      </c>
      <c r="G272" s="119" t="str">
        <f t="shared" si="28"/>
        <v/>
      </c>
      <c r="H272" s="118">
        <f>distinfo!N272</f>
        <v>1107534.2927154766</v>
      </c>
      <c r="I272" s="120">
        <v>0.09</v>
      </c>
      <c r="J272" s="121">
        <f t="shared" si="29"/>
        <v>99678.086344392883</v>
      </c>
      <c r="K272" s="122">
        <f t="shared" si="30"/>
        <v>3.2848129603486425</v>
      </c>
      <c r="L272" s="123">
        <f t="shared" si="31"/>
        <v>0</v>
      </c>
      <c r="M272" s="122">
        <f t="shared" si="32"/>
        <v>0</v>
      </c>
      <c r="N272" s="123">
        <f t="shared" si="33"/>
        <v>0</v>
      </c>
      <c r="O272" s="124">
        <f t="shared" si="34"/>
        <v>0</v>
      </c>
    </row>
    <row r="273" spans="1:15" s="31" customFormat="1" ht="15" x14ac:dyDescent="0.25">
      <c r="A273" s="125">
        <v>264</v>
      </c>
      <c r="B273" s="126" t="s">
        <v>290</v>
      </c>
      <c r="C273" s="115">
        <v>1</v>
      </c>
      <c r="D273" s="117">
        <v>7</v>
      </c>
      <c r="E273" s="118">
        <f>IF(AND(C273=1,D273=0),distinfo!K273+distinfo!L273,IFERROR(F273/D273,0))</f>
        <v>20218</v>
      </c>
      <c r="F273" s="118">
        <v>141526</v>
      </c>
      <c r="G273" s="119">
        <f t="shared" si="28"/>
        <v>2.4135454874185717E-3</v>
      </c>
      <c r="H273" s="118">
        <f>distinfo!N273</f>
        <v>58638215.329999998</v>
      </c>
      <c r="I273" s="120">
        <v>0.09</v>
      </c>
      <c r="J273" s="121">
        <f t="shared" si="29"/>
        <v>5135913.3796999995</v>
      </c>
      <c r="K273" s="122">
        <f t="shared" si="30"/>
        <v>254.02677711445244</v>
      </c>
      <c r="L273" s="123">
        <f t="shared" si="31"/>
        <v>0</v>
      </c>
      <c r="M273" s="122">
        <f t="shared" si="32"/>
        <v>0</v>
      </c>
      <c r="N273" s="123">
        <f t="shared" si="33"/>
        <v>0</v>
      </c>
      <c r="O273" s="124">
        <f t="shared" si="34"/>
        <v>0</v>
      </c>
    </row>
    <row r="274" spans="1:15" s="31" customFormat="1" ht="15" x14ac:dyDescent="0.25">
      <c r="A274" s="125">
        <v>265</v>
      </c>
      <c r="B274" s="126" t="s">
        <v>291</v>
      </c>
      <c r="C274" s="115">
        <v>1</v>
      </c>
      <c r="D274" s="117">
        <v>3</v>
      </c>
      <c r="E274" s="118">
        <f>IF(AND(C274=1,D274=0),distinfo!K274+distinfo!L274,IFERROR(F274/D274,0))</f>
        <v>15771</v>
      </c>
      <c r="F274" s="118">
        <v>47313</v>
      </c>
      <c r="G274" s="119">
        <f t="shared" si="28"/>
        <v>1.2298109428972273E-3</v>
      </c>
      <c r="H274" s="118">
        <f>distinfo!N274</f>
        <v>38471766.960000001</v>
      </c>
      <c r="I274" s="120">
        <v>0.09</v>
      </c>
      <c r="J274" s="121">
        <f t="shared" si="29"/>
        <v>3415146.0263999999</v>
      </c>
      <c r="K274" s="122">
        <f t="shared" si="30"/>
        <v>216.54594042229408</v>
      </c>
      <c r="L274" s="123">
        <f t="shared" si="31"/>
        <v>0</v>
      </c>
      <c r="M274" s="122">
        <f t="shared" si="32"/>
        <v>0</v>
      </c>
      <c r="N274" s="123">
        <f t="shared" si="33"/>
        <v>0</v>
      </c>
      <c r="O274" s="124">
        <f t="shared" si="34"/>
        <v>0</v>
      </c>
    </row>
    <row r="275" spans="1:15" s="31" customFormat="1" ht="15" x14ac:dyDescent="0.25">
      <c r="A275" s="125">
        <v>266</v>
      </c>
      <c r="B275" s="126" t="s">
        <v>292</v>
      </c>
      <c r="C275" s="115">
        <v>1</v>
      </c>
      <c r="D275" s="117">
        <v>6</v>
      </c>
      <c r="E275" s="118">
        <f>IF(AND(C275=1,D275=0),distinfo!K275+distinfo!L275,IFERROR(F275/D275,0))</f>
        <v>24820</v>
      </c>
      <c r="F275" s="118">
        <v>148920</v>
      </c>
      <c r="G275" s="119">
        <f t="shared" si="28"/>
        <v>2.0438837743570232E-3</v>
      </c>
      <c r="H275" s="118">
        <f>distinfo!N275</f>
        <v>72861285.885420814</v>
      </c>
      <c r="I275" s="120">
        <v>0.09</v>
      </c>
      <c r="J275" s="121">
        <f t="shared" si="29"/>
        <v>6408595.7296878733</v>
      </c>
      <c r="K275" s="122">
        <f t="shared" si="30"/>
        <v>258.20288999548239</v>
      </c>
      <c r="L275" s="123">
        <f t="shared" si="31"/>
        <v>0</v>
      </c>
      <c r="M275" s="122">
        <f t="shared" si="32"/>
        <v>0</v>
      </c>
      <c r="N275" s="123">
        <f t="shared" si="33"/>
        <v>0</v>
      </c>
      <c r="O275" s="124">
        <f t="shared" si="34"/>
        <v>0</v>
      </c>
    </row>
    <row r="276" spans="1:15" s="31" customFormat="1" ht="15" x14ac:dyDescent="0.25">
      <c r="A276" s="125">
        <v>267</v>
      </c>
      <c r="B276" s="126" t="s">
        <v>293</v>
      </c>
      <c r="C276" s="115">
        <v>0</v>
      </c>
      <c r="D276" s="117">
        <v>0</v>
      </c>
      <c r="E276" s="118">
        <f>IF(AND(C276=1,D276=0),distinfo!K276+distinfo!L276,IFERROR(F276/D276,0))</f>
        <v>0</v>
      </c>
      <c r="F276" s="118">
        <v>0</v>
      </c>
      <c r="G276" s="119" t="str">
        <f t="shared" si="28"/>
        <v/>
      </c>
      <c r="H276" s="118">
        <f>distinfo!N276</f>
        <v>86771</v>
      </c>
      <c r="I276" s="120">
        <v>0</v>
      </c>
      <c r="J276" s="121">
        <f t="shared" si="29"/>
        <v>0</v>
      </c>
      <c r="K276" s="122">
        <f t="shared" si="30"/>
        <v>0</v>
      </c>
      <c r="L276" s="123">
        <f t="shared" si="31"/>
        <v>0</v>
      </c>
      <c r="M276" s="122">
        <f t="shared" si="32"/>
        <v>0</v>
      </c>
      <c r="N276" s="123">
        <f t="shared" si="33"/>
        <v>0</v>
      </c>
      <c r="O276" s="124">
        <f t="shared" si="34"/>
        <v>0</v>
      </c>
    </row>
    <row r="277" spans="1:15" s="31" customFormat="1" ht="15" x14ac:dyDescent="0.25">
      <c r="A277" s="125">
        <v>268</v>
      </c>
      <c r="B277" s="126" t="s">
        <v>294</v>
      </c>
      <c r="C277" s="115">
        <v>0</v>
      </c>
      <c r="D277" s="117">
        <v>0</v>
      </c>
      <c r="E277" s="118">
        <f>IF(AND(C277=1,D277=0),distinfo!K277+distinfo!L277,IFERROR(F277/D277,0))</f>
        <v>0</v>
      </c>
      <c r="F277" s="118">
        <v>0</v>
      </c>
      <c r="G277" s="119" t="str">
        <f t="shared" si="28"/>
        <v/>
      </c>
      <c r="H277" s="118">
        <f>distinfo!N277</f>
        <v>0</v>
      </c>
      <c r="I277" s="120">
        <v>0</v>
      </c>
      <c r="J277" s="121">
        <f t="shared" si="29"/>
        <v>0</v>
      </c>
      <c r="K277" s="122">
        <f t="shared" si="30"/>
        <v>0</v>
      </c>
      <c r="L277" s="123">
        <f t="shared" si="31"/>
        <v>0</v>
      </c>
      <c r="M277" s="122">
        <f t="shared" si="32"/>
        <v>0</v>
      </c>
      <c r="N277" s="123">
        <f t="shared" si="33"/>
        <v>0</v>
      </c>
      <c r="O277" s="124">
        <f t="shared" si="34"/>
        <v>0</v>
      </c>
    </row>
    <row r="278" spans="1:15" s="31" customFormat="1" ht="15" x14ac:dyDescent="0.25">
      <c r="A278" s="125">
        <v>269</v>
      </c>
      <c r="B278" s="126" t="s">
        <v>295</v>
      </c>
      <c r="C278" s="115">
        <v>1</v>
      </c>
      <c r="D278" s="117">
        <v>0</v>
      </c>
      <c r="E278" s="118">
        <f>IF(AND(C278=1,D278=0),distinfo!K278+distinfo!L278,IFERROR(F278/D278,0))</f>
        <v>23284.548243668341</v>
      </c>
      <c r="F278" s="118">
        <v>0</v>
      </c>
      <c r="G278" s="119" t="str">
        <f t="shared" si="28"/>
        <v/>
      </c>
      <c r="H278" s="118">
        <f>distinfo!N278</f>
        <v>9744730.1999999993</v>
      </c>
      <c r="I278" s="120">
        <v>0.09</v>
      </c>
      <c r="J278" s="121">
        <f t="shared" si="29"/>
        <v>877025.71799999988</v>
      </c>
      <c r="K278" s="122">
        <f t="shared" si="30"/>
        <v>37.665567260403492</v>
      </c>
      <c r="L278" s="123">
        <f t="shared" si="31"/>
        <v>0</v>
      </c>
      <c r="M278" s="122">
        <f t="shared" si="32"/>
        <v>0</v>
      </c>
      <c r="N278" s="123">
        <f t="shared" si="33"/>
        <v>0</v>
      </c>
      <c r="O278" s="124">
        <f t="shared" si="34"/>
        <v>0</v>
      </c>
    </row>
    <row r="279" spans="1:15" s="31" customFormat="1" ht="15" x14ac:dyDescent="0.25">
      <c r="A279" s="125">
        <v>270</v>
      </c>
      <c r="B279" s="126" t="s">
        <v>296</v>
      </c>
      <c r="C279" s="115">
        <v>0</v>
      </c>
      <c r="D279" s="117">
        <v>0</v>
      </c>
      <c r="E279" s="118">
        <f>IF(AND(C279=1,D279=0),distinfo!K279+distinfo!L279,IFERROR(F279/D279,0))</f>
        <v>0</v>
      </c>
      <c r="F279" s="118">
        <v>0</v>
      </c>
      <c r="G279" s="119" t="str">
        <f t="shared" si="28"/>
        <v/>
      </c>
      <c r="H279" s="118">
        <f>distinfo!N279</f>
        <v>0</v>
      </c>
      <c r="I279" s="120">
        <v>0</v>
      </c>
      <c r="J279" s="121">
        <f t="shared" si="29"/>
        <v>0</v>
      </c>
      <c r="K279" s="122">
        <f t="shared" si="30"/>
        <v>0</v>
      </c>
      <c r="L279" s="123">
        <f t="shared" si="31"/>
        <v>0</v>
      </c>
      <c r="M279" s="122">
        <f t="shared" si="32"/>
        <v>0</v>
      </c>
      <c r="N279" s="123">
        <f t="shared" si="33"/>
        <v>0</v>
      </c>
      <c r="O279" s="124">
        <f t="shared" si="34"/>
        <v>0</v>
      </c>
    </row>
    <row r="280" spans="1:15" s="31" customFormat="1" ht="15" x14ac:dyDescent="0.25">
      <c r="A280" s="125">
        <v>271</v>
      </c>
      <c r="B280" s="126" t="s">
        <v>297</v>
      </c>
      <c r="C280" s="115">
        <v>1</v>
      </c>
      <c r="D280" s="117">
        <v>20</v>
      </c>
      <c r="E280" s="118">
        <f>IF(AND(C280=1,D280=0),distinfo!K280+distinfo!L280,IFERROR(F280/D280,0))</f>
        <v>20286.8</v>
      </c>
      <c r="F280" s="118">
        <v>405736</v>
      </c>
      <c r="G280" s="119">
        <f t="shared" si="28"/>
        <v>3.7053417297021685E-3</v>
      </c>
      <c r="H280" s="118">
        <f>distinfo!N280</f>
        <v>109500291.632376</v>
      </c>
      <c r="I280" s="120">
        <v>0.09</v>
      </c>
      <c r="J280" s="121">
        <f t="shared" si="29"/>
        <v>9449290.2469138391</v>
      </c>
      <c r="K280" s="122">
        <f t="shared" si="30"/>
        <v>465.785153248114</v>
      </c>
      <c r="L280" s="123">
        <f t="shared" si="31"/>
        <v>0</v>
      </c>
      <c r="M280" s="122">
        <f t="shared" si="32"/>
        <v>0</v>
      </c>
      <c r="N280" s="123">
        <f t="shared" si="33"/>
        <v>0</v>
      </c>
      <c r="O280" s="124">
        <f t="shared" si="34"/>
        <v>0</v>
      </c>
    </row>
    <row r="281" spans="1:15" s="31" customFormat="1" ht="15" x14ac:dyDescent="0.25">
      <c r="A281" s="125">
        <v>272</v>
      </c>
      <c r="B281" s="126" t="s">
        <v>298</v>
      </c>
      <c r="C281" s="115">
        <v>1</v>
      </c>
      <c r="D281" s="117">
        <v>2</v>
      </c>
      <c r="E281" s="118">
        <f>IF(AND(C281=1,D281=0),distinfo!K281+distinfo!L281,IFERROR(F281/D281,0))</f>
        <v>22977</v>
      </c>
      <c r="F281" s="118">
        <v>45954</v>
      </c>
      <c r="G281" s="119">
        <f t="shared" si="28"/>
        <v>1.5062098683872302E-2</v>
      </c>
      <c r="H281" s="118">
        <f>distinfo!N281</f>
        <v>3050969.2549820505</v>
      </c>
      <c r="I281" s="120">
        <v>0.09</v>
      </c>
      <c r="J281" s="121">
        <f t="shared" si="29"/>
        <v>228633.23294838454</v>
      </c>
      <c r="K281" s="122">
        <f t="shared" si="30"/>
        <v>9.9505258714533902</v>
      </c>
      <c r="L281" s="123">
        <f t="shared" si="31"/>
        <v>0</v>
      </c>
      <c r="M281" s="122">
        <f t="shared" si="32"/>
        <v>0</v>
      </c>
      <c r="N281" s="123">
        <f t="shared" si="33"/>
        <v>0</v>
      </c>
      <c r="O281" s="124">
        <f t="shared" si="34"/>
        <v>0</v>
      </c>
    </row>
    <row r="282" spans="1:15" s="31" customFormat="1" ht="15" x14ac:dyDescent="0.25">
      <c r="A282" s="125">
        <v>273</v>
      </c>
      <c r="B282" s="126" t="s">
        <v>299</v>
      </c>
      <c r="C282" s="115">
        <v>1</v>
      </c>
      <c r="D282" s="117">
        <v>15</v>
      </c>
      <c r="E282" s="118">
        <f>IF(AND(C282=1,D282=0),distinfo!K282+distinfo!L282,IFERROR(F282/D282,0))</f>
        <v>19960.666666666668</v>
      </c>
      <c r="F282" s="118">
        <v>299410</v>
      </c>
      <c r="G282" s="119">
        <f t="shared" si="28"/>
        <v>9.2017585230097631E-3</v>
      </c>
      <c r="H282" s="118">
        <f>distinfo!N282</f>
        <v>32538345.714169785</v>
      </c>
      <c r="I282" s="120">
        <v>0.09</v>
      </c>
      <c r="J282" s="121">
        <f t="shared" si="29"/>
        <v>2629041.1142752804</v>
      </c>
      <c r="K282" s="122">
        <f t="shared" si="30"/>
        <v>131.71108751921847</v>
      </c>
      <c r="L282" s="123">
        <f t="shared" si="31"/>
        <v>0</v>
      </c>
      <c r="M282" s="122">
        <f t="shared" si="32"/>
        <v>0</v>
      </c>
      <c r="N282" s="123">
        <f t="shared" si="33"/>
        <v>0</v>
      </c>
      <c r="O282" s="124">
        <f t="shared" si="34"/>
        <v>0</v>
      </c>
    </row>
    <row r="283" spans="1:15" s="31" customFormat="1" ht="15" x14ac:dyDescent="0.25">
      <c r="A283" s="125">
        <v>274</v>
      </c>
      <c r="B283" s="126" t="s">
        <v>300</v>
      </c>
      <c r="C283" s="115">
        <v>1</v>
      </c>
      <c r="D283" s="117">
        <v>258</v>
      </c>
      <c r="E283" s="118">
        <f>IF(AND(C283=1,D283=0),distinfo!K283+distinfo!L283,IFERROR(F283/D283,0))</f>
        <v>28696.635658914729</v>
      </c>
      <c r="F283" s="118">
        <v>7403732</v>
      </c>
      <c r="G283" s="119">
        <f t="shared" si="28"/>
        <v>4.9839533800754475E-2</v>
      </c>
      <c r="H283" s="118">
        <f>distinfo!N283</f>
        <v>148551389.53743428</v>
      </c>
      <c r="I283" s="120">
        <v>0.09</v>
      </c>
      <c r="J283" s="121">
        <f t="shared" si="29"/>
        <v>5965893.0583690852</v>
      </c>
      <c r="K283" s="122">
        <f t="shared" si="30"/>
        <v>207.89520866763195</v>
      </c>
      <c r="L283" s="123">
        <f t="shared" si="31"/>
        <v>0</v>
      </c>
      <c r="M283" s="122">
        <f t="shared" si="32"/>
        <v>0</v>
      </c>
      <c r="N283" s="123">
        <f t="shared" si="33"/>
        <v>0</v>
      </c>
      <c r="O283" s="124">
        <f t="shared" si="34"/>
        <v>0</v>
      </c>
    </row>
    <row r="284" spans="1:15" s="31" customFormat="1" ht="15" x14ac:dyDescent="0.25">
      <c r="A284" s="125">
        <v>275</v>
      </c>
      <c r="B284" s="126" t="s">
        <v>301</v>
      </c>
      <c r="C284" s="115">
        <v>1</v>
      </c>
      <c r="D284" s="117">
        <v>14</v>
      </c>
      <c r="E284" s="118">
        <f>IF(AND(C284=1,D284=0),distinfo!K284+distinfo!L284,IFERROR(F284/D284,0))</f>
        <v>19492.714285714286</v>
      </c>
      <c r="F284" s="118">
        <v>272898</v>
      </c>
      <c r="G284" s="119">
        <f t="shared" si="28"/>
        <v>2.880463256405226E-2</v>
      </c>
      <c r="H284" s="118">
        <f>distinfo!N284</f>
        <v>9474101.0631939992</v>
      </c>
      <c r="I284" s="120">
        <v>0.09</v>
      </c>
      <c r="J284" s="121">
        <f t="shared" si="29"/>
        <v>579771.09568745992</v>
      </c>
      <c r="K284" s="122">
        <f t="shared" si="30"/>
        <v>29.74296381660708</v>
      </c>
      <c r="L284" s="123">
        <f t="shared" si="31"/>
        <v>0</v>
      </c>
      <c r="M284" s="122">
        <f t="shared" si="32"/>
        <v>0</v>
      </c>
      <c r="N284" s="123">
        <f t="shared" si="33"/>
        <v>0</v>
      </c>
      <c r="O284" s="124">
        <f t="shared" si="34"/>
        <v>0</v>
      </c>
    </row>
    <row r="285" spans="1:15" s="31" customFormat="1" ht="15" x14ac:dyDescent="0.25">
      <c r="A285" s="125">
        <v>276</v>
      </c>
      <c r="B285" s="126" t="s">
        <v>302</v>
      </c>
      <c r="C285" s="115">
        <v>1</v>
      </c>
      <c r="D285" s="117">
        <v>2</v>
      </c>
      <c r="E285" s="118">
        <f>IF(AND(C285=1,D285=0),distinfo!K285+distinfo!L285,IFERROR(F285/D285,0))</f>
        <v>26957.5</v>
      </c>
      <c r="F285" s="118">
        <v>53915</v>
      </c>
      <c r="G285" s="119">
        <f t="shared" si="28"/>
        <v>1.790780501788452E-3</v>
      </c>
      <c r="H285" s="118">
        <f>distinfo!N285</f>
        <v>30106984.047545251</v>
      </c>
      <c r="I285" s="120">
        <v>0.09</v>
      </c>
      <c r="J285" s="121">
        <f t="shared" si="29"/>
        <v>2655713.5642790725</v>
      </c>
      <c r="K285" s="122">
        <f t="shared" si="30"/>
        <v>98.514831281798109</v>
      </c>
      <c r="L285" s="123">
        <f t="shared" si="31"/>
        <v>0</v>
      </c>
      <c r="M285" s="122">
        <f t="shared" si="32"/>
        <v>0</v>
      </c>
      <c r="N285" s="123">
        <f t="shared" si="33"/>
        <v>0</v>
      </c>
      <c r="O285" s="124">
        <f t="shared" si="34"/>
        <v>0</v>
      </c>
    </row>
    <row r="286" spans="1:15" s="31" customFormat="1" ht="15" x14ac:dyDescent="0.25">
      <c r="A286" s="125">
        <v>277</v>
      </c>
      <c r="B286" s="126" t="s">
        <v>303</v>
      </c>
      <c r="C286" s="115">
        <v>1</v>
      </c>
      <c r="D286" s="117">
        <v>197</v>
      </c>
      <c r="E286" s="118">
        <f>IF(AND(C286=1,D286=0),distinfo!K286+distinfo!L286,IFERROR(F286/D286,0))</f>
        <v>18732.472081218275</v>
      </c>
      <c r="F286" s="118">
        <v>3690297</v>
      </c>
      <c r="G286" s="119">
        <f t="shared" si="28"/>
        <v>8.305646154397292E-2</v>
      </c>
      <c r="H286" s="118">
        <f>distinfo!N286</f>
        <v>44431184.899999999</v>
      </c>
      <c r="I286" s="120">
        <v>0.18</v>
      </c>
      <c r="J286" s="121">
        <f t="shared" si="29"/>
        <v>0</v>
      </c>
      <c r="K286" s="122">
        <f t="shared" si="30"/>
        <v>0</v>
      </c>
      <c r="L286" s="123">
        <f t="shared" si="31"/>
        <v>0</v>
      </c>
      <c r="M286" s="122">
        <f t="shared" si="32"/>
        <v>0</v>
      </c>
      <c r="N286" s="123">
        <f t="shared" si="33"/>
        <v>4307316.2819999997</v>
      </c>
      <c r="O286" s="124">
        <f t="shared" si="34"/>
        <v>229.93848667302385</v>
      </c>
    </row>
    <row r="287" spans="1:15" s="31" customFormat="1" ht="15" x14ac:dyDescent="0.25">
      <c r="A287" s="125">
        <v>278</v>
      </c>
      <c r="B287" s="126" t="s">
        <v>304</v>
      </c>
      <c r="C287" s="115">
        <v>1</v>
      </c>
      <c r="D287" s="117">
        <v>127</v>
      </c>
      <c r="E287" s="118">
        <f>IF(AND(C287=1,D287=0),distinfo!K287+distinfo!L287,IFERROR(F287/D287,0))</f>
        <v>16218.433070866142</v>
      </c>
      <c r="F287" s="118">
        <v>2059741</v>
      </c>
      <c r="G287" s="119">
        <f t="shared" si="28"/>
        <v>6.203284990011694E-2</v>
      </c>
      <c r="H287" s="118">
        <f>distinfo!N287</f>
        <v>33204036.302000001</v>
      </c>
      <c r="I287" s="120">
        <v>0.09</v>
      </c>
      <c r="J287" s="121">
        <f t="shared" si="29"/>
        <v>928622.26717999997</v>
      </c>
      <c r="K287" s="122">
        <f t="shared" si="30"/>
        <v>57.257212402850648</v>
      </c>
      <c r="L287" s="123">
        <f t="shared" si="31"/>
        <v>0</v>
      </c>
      <c r="M287" s="122">
        <f t="shared" si="32"/>
        <v>0</v>
      </c>
      <c r="N287" s="123">
        <f t="shared" si="33"/>
        <v>0</v>
      </c>
      <c r="O287" s="124">
        <f t="shared" si="34"/>
        <v>0</v>
      </c>
    </row>
    <row r="288" spans="1:15" s="31" customFormat="1" ht="15" x14ac:dyDescent="0.25">
      <c r="A288" s="125">
        <v>279</v>
      </c>
      <c r="B288" s="126" t="s">
        <v>305</v>
      </c>
      <c r="C288" s="115">
        <v>0</v>
      </c>
      <c r="D288" s="117">
        <v>0</v>
      </c>
      <c r="E288" s="118">
        <f>IF(AND(C288=1,D288=0),distinfo!K288+distinfo!L288,IFERROR(F288/D288,0))</f>
        <v>0</v>
      </c>
      <c r="F288" s="118">
        <v>0</v>
      </c>
      <c r="G288" s="119" t="str">
        <f t="shared" si="28"/>
        <v/>
      </c>
      <c r="H288" s="118">
        <f>distinfo!N288</f>
        <v>671629</v>
      </c>
      <c r="I288" s="120">
        <v>0</v>
      </c>
      <c r="J288" s="121">
        <f t="shared" si="29"/>
        <v>0</v>
      </c>
      <c r="K288" s="122">
        <f t="shared" si="30"/>
        <v>0</v>
      </c>
      <c r="L288" s="123">
        <f t="shared" si="31"/>
        <v>0</v>
      </c>
      <c r="M288" s="122">
        <f t="shared" si="32"/>
        <v>0</v>
      </c>
      <c r="N288" s="123">
        <f t="shared" si="33"/>
        <v>0</v>
      </c>
      <c r="O288" s="124">
        <f t="shared" si="34"/>
        <v>0</v>
      </c>
    </row>
    <row r="289" spans="1:15" s="31" customFormat="1" ht="15" x14ac:dyDescent="0.25">
      <c r="A289" s="125">
        <v>280</v>
      </c>
      <c r="B289" s="126" t="s">
        <v>306</v>
      </c>
      <c r="C289" s="115">
        <v>0</v>
      </c>
      <c r="D289" s="117">
        <v>0</v>
      </c>
      <c r="E289" s="118">
        <f>IF(AND(C289=1,D289=0),distinfo!K289+distinfo!L289,IFERROR(F289/D289,0))</f>
        <v>0</v>
      </c>
      <c r="F289" s="118">
        <v>0</v>
      </c>
      <c r="G289" s="119" t="str">
        <f t="shared" si="28"/>
        <v/>
      </c>
      <c r="H289" s="118">
        <f>distinfo!N289</f>
        <v>1484194.58</v>
      </c>
      <c r="I289" s="120">
        <v>0</v>
      </c>
      <c r="J289" s="121">
        <f t="shared" si="29"/>
        <v>0</v>
      </c>
      <c r="K289" s="122">
        <f t="shared" si="30"/>
        <v>0</v>
      </c>
      <c r="L289" s="123">
        <f t="shared" si="31"/>
        <v>0</v>
      </c>
      <c r="M289" s="122">
        <f t="shared" si="32"/>
        <v>0</v>
      </c>
      <c r="N289" s="123">
        <f t="shared" si="33"/>
        <v>0</v>
      </c>
      <c r="O289" s="124">
        <f t="shared" si="34"/>
        <v>0</v>
      </c>
    </row>
    <row r="290" spans="1:15" s="31" customFormat="1" ht="15" x14ac:dyDescent="0.25">
      <c r="A290" s="125">
        <v>281</v>
      </c>
      <c r="B290" s="126" t="s">
        <v>307</v>
      </c>
      <c r="C290" s="115">
        <v>1</v>
      </c>
      <c r="D290" s="117">
        <v>4892</v>
      </c>
      <c r="E290" s="118">
        <f>IF(AND(C290=1,D290=0),distinfo!K290+distinfo!L290,IFERROR(F290/D290,0))</f>
        <v>19895.177636958299</v>
      </c>
      <c r="F290" s="118">
        <v>97327209</v>
      </c>
      <c r="G290" s="119">
        <f t="shared" si="28"/>
        <v>0.16214776428547989</v>
      </c>
      <c r="H290" s="118">
        <f>distinfo!N290</f>
        <v>600237748.75270057</v>
      </c>
      <c r="I290" s="120">
        <v>0.18</v>
      </c>
      <c r="J290" s="121">
        <f t="shared" si="29"/>
        <v>0</v>
      </c>
      <c r="K290" s="122">
        <f t="shared" si="30"/>
        <v>0</v>
      </c>
      <c r="L290" s="123">
        <f t="shared" si="31"/>
        <v>0</v>
      </c>
      <c r="M290" s="122">
        <f t="shared" si="32"/>
        <v>0</v>
      </c>
      <c r="N290" s="123">
        <f t="shared" si="33"/>
        <v>10715585.775486097</v>
      </c>
      <c r="O290" s="124">
        <f t="shared" si="34"/>
        <v>538.60216636519385</v>
      </c>
    </row>
    <row r="291" spans="1:15" s="31" customFormat="1" ht="15" x14ac:dyDescent="0.25">
      <c r="A291" s="125">
        <v>282</v>
      </c>
      <c r="B291" s="126" t="s">
        <v>308</v>
      </c>
      <c r="C291" s="115">
        <v>0</v>
      </c>
      <c r="D291" s="117">
        <v>0</v>
      </c>
      <c r="E291" s="118">
        <f>IF(AND(C291=1,D291=0),distinfo!K291+distinfo!L291,IFERROR(F291/D291,0))</f>
        <v>0</v>
      </c>
      <c r="F291" s="118">
        <v>0</v>
      </c>
      <c r="G291" s="119" t="str">
        <f t="shared" si="28"/>
        <v/>
      </c>
      <c r="H291" s="118">
        <f>distinfo!N291</f>
        <v>15008719</v>
      </c>
      <c r="I291" s="120">
        <v>0</v>
      </c>
      <c r="J291" s="121">
        <f t="shared" si="29"/>
        <v>0</v>
      </c>
      <c r="K291" s="122">
        <f t="shared" si="30"/>
        <v>0</v>
      </c>
      <c r="L291" s="123">
        <f t="shared" si="31"/>
        <v>0</v>
      </c>
      <c r="M291" s="122">
        <f t="shared" si="32"/>
        <v>0</v>
      </c>
      <c r="N291" s="123">
        <f t="shared" si="33"/>
        <v>0</v>
      </c>
      <c r="O291" s="124">
        <f t="shared" si="34"/>
        <v>0</v>
      </c>
    </row>
    <row r="292" spans="1:15" s="31" customFormat="1" ht="15" x14ac:dyDescent="0.25">
      <c r="A292" s="125">
        <v>283</v>
      </c>
      <c r="B292" s="126" t="s">
        <v>309</v>
      </c>
      <c r="C292" s="115">
        <v>0</v>
      </c>
      <c r="D292" s="117">
        <v>0</v>
      </c>
      <c r="E292" s="118">
        <f>IF(AND(C292=1,D292=0),distinfo!K292+distinfo!L292,IFERROR(F292/D292,0))</f>
        <v>0</v>
      </c>
      <c r="F292" s="118">
        <v>0</v>
      </c>
      <c r="G292" s="119" t="str">
        <f t="shared" si="28"/>
        <v/>
      </c>
      <c r="H292" s="118">
        <f>distinfo!N292</f>
        <v>0</v>
      </c>
      <c r="I292" s="120">
        <v>0</v>
      </c>
      <c r="J292" s="121">
        <f t="shared" si="29"/>
        <v>0</v>
      </c>
      <c r="K292" s="122">
        <f t="shared" si="30"/>
        <v>0</v>
      </c>
      <c r="L292" s="123">
        <f t="shared" si="31"/>
        <v>0</v>
      </c>
      <c r="M292" s="122">
        <f t="shared" si="32"/>
        <v>0</v>
      </c>
      <c r="N292" s="123">
        <f t="shared" si="33"/>
        <v>0</v>
      </c>
      <c r="O292" s="124">
        <f t="shared" si="34"/>
        <v>0</v>
      </c>
    </row>
    <row r="293" spans="1:15" s="31" customFormat="1" ht="15" x14ac:dyDescent="0.25">
      <c r="A293" s="125">
        <v>284</v>
      </c>
      <c r="B293" s="126" t="s">
        <v>310</v>
      </c>
      <c r="C293" s="115">
        <v>1</v>
      </c>
      <c r="D293" s="117">
        <v>215</v>
      </c>
      <c r="E293" s="118">
        <f>IF(AND(C293=1,D293=0),distinfo!K293+distinfo!L293,IFERROR(F293/D293,0))</f>
        <v>19748.381395348839</v>
      </c>
      <c r="F293" s="118">
        <v>4245902</v>
      </c>
      <c r="G293" s="119">
        <f t="shared" si="28"/>
        <v>7.8099964631698035E-2</v>
      </c>
      <c r="H293" s="118">
        <f>distinfo!N293</f>
        <v>54364967.001236483</v>
      </c>
      <c r="I293" s="120">
        <v>0.09</v>
      </c>
      <c r="J293" s="121">
        <f t="shared" si="29"/>
        <v>646945.03011128306</v>
      </c>
      <c r="K293" s="122">
        <f t="shared" si="30"/>
        <v>32.759395170667112</v>
      </c>
      <c r="L293" s="123">
        <f t="shared" si="31"/>
        <v>0</v>
      </c>
      <c r="M293" s="122">
        <f t="shared" si="32"/>
        <v>0</v>
      </c>
      <c r="N293" s="123">
        <f t="shared" si="33"/>
        <v>0</v>
      </c>
      <c r="O293" s="124">
        <f t="shared" si="34"/>
        <v>0</v>
      </c>
    </row>
    <row r="294" spans="1:15" s="31" customFormat="1" ht="15" x14ac:dyDescent="0.25">
      <c r="A294" s="125">
        <v>285</v>
      </c>
      <c r="B294" s="126" t="s">
        <v>311</v>
      </c>
      <c r="C294" s="115">
        <v>1</v>
      </c>
      <c r="D294" s="117">
        <v>96</v>
      </c>
      <c r="E294" s="118">
        <f>IF(AND(C294=1,D294=0),distinfo!K294+distinfo!L294,IFERROR(F294/D294,0))</f>
        <v>18813.510416666668</v>
      </c>
      <c r="F294" s="118">
        <v>1806097</v>
      </c>
      <c r="G294" s="119">
        <f t="shared" si="28"/>
        <v>2.2266543452715282E-2</v>
      </c>
      <c r="H294" s="118">
        <f>distinfo!N294</f>
        <v>81112589.560000002</v>
      </c>
      <c r="I294" s="120">
        <v>0.09</v>
      </c>
      <c r="J294" s="121">
        <f t="shared" si="29"/>
        <v>5494036.0603999998</v>
      </c>
      <c r="K294" s="122">
        <f t="shared" si="30"/>
        <v>292.02609926177826</v>
      </c>
      <c r="L294" s="123">
        <f t="shared" si="31"/>
        <v>0</v>
      </c>
      <c r="M294" s="122">
        <f t="shared" si="32"/>
        <v>0</v>
      </c>
      <c r="N294" s="123">
        <f t="shared" si="33"/>
        <v>0</v>
      </c>
      <c r="O294" s="124">
        <f t="shared" si="34"/>
        <v>0</v>
      </c>
    </row>
    <row r="295" spans="1:15" s="31" customFormat="1" ht="15" x14ac:dyDescent="0.25">
      <c r="A295" s="125">
        <v>286</v>
      </c>
      <c r="B295" s="126" t="s">
        <v>312</v>
      </c>
      <c r="C295" s="115">
        <v>0</v>
      </c>
      <c r="D295" s="117">
        <v>0</v>
      </c>
      <c r="E295" s="118">
        <f>IF(AND(C295=1,D295=0),distinfo!K295+distinfo!L295,IFERROR(F295/D295,0))</f>
        <v>0</v>
      </c>
      <c r="F295" s="118">
        <v>0</v>
      </c>
      <c r="G295" s="119" t="str">
        <f t="shared" si="28"/>
        <v/>
      </c>
      <c r="H295" s="118">
        <f>distinfo!N295</f>
        <v>0</v>
      </c>
      <c r="I295" s="120">
        <v>0</v>
      </c>
      <c r="J295" s="121">
        <f t="shared" si="29"/>
        <v>0</v>
      </c>
      <c r="K295" s="122">
        <f t="shared" si="30"/>
        <v>0</v>
      </c>
      <c r="L295" s="123">
        <f t="shared" si="31"/>
        <v>0</v>
      </c>
      <c r="M295" s="122">
        <f t="shared" si="32"/>
        <v>0</v>
      </c>
      <c r="N295" s="123">
        <f t="shared" si="33"/>
        <v>0</v>
      </c>
      <c r="O295" s="124">
        <f t="shared" si="34"/>
        <v>0</v>
      </c>
    </row>
    <row r="296" spans="1:15" s="31" customFormat="1" ht="15" x14ac:dyDescent="0.25">
      <c r="A296" s="125">
        <v>287</v>
      </c>
      <c r="B296" s="126" t="s">
        <v>313</v>
      </c>
      <c r="C296" s="115">
        <v>1</v>
      </c>
      <c r="D296" s="117">
        <v>26</v>
      </c>
      <c r="E296" s="118">
        <f>IF(AND(C296=1,D296=0),distinfo!K296+distinfo!L296,IFERROR(F296/D296,0))</f>
        <v>18521</v>
      </c>
      <c r="F296" s="118">
        <v>481546</v>
      </c>
      <c r="G296" s="119">
        <f t="shared" si="28"/>
        <v>2.9737278701946718E-2</v>
      </c>
      <c r="H296" s="118">
        <f>distinfo!N296</f>
        <v>16193344.550000001</v>
      </c>
      <c r="I296" s="120">
        <v>0.09</v>
      </c>
      <c r="J296" s="121">
        <f t="shared" si="29"/>
        <v>975855.00949999993</v>
      </c>
      <c r="K296" s="122">
        <f t="shared" si="30"/>
        <v>52.689110172236916</v>
      </c>
      <c r="L296" s="123">
        <f t="shared" si="31"/>
        <v>0</v>
      </c>
      <c r="M296" s="122">
        <f t="shared" si="32"/>
        <v>0</v>
      </c>
      <c r="N296" s="123">
        <f t="shared" si="33"/>
        <v>0</v>
      </c>
      <c r="O296" s="124">
        <f t="shared" si="34"/>
        <v>0</v>
      </c>
    </row>
    <row r="297" spans="1:15" s="31" customFormat="1" ht="15" x14ac:dyDescent="0.25">
      <c r="A297" s="125">
        <v>288</v>
      </c>
      <c r="B297" s="126" t="s">
        <v>314</v>
      </c>
      <c r="C297" s="115">
        <v>1</v>
      </c>
      <c r="D297" s="117">
        <v>2</v>
      </c>
      <c r="E297" s="118">
        <f>IF(AND(C297=1,D297=0),distinfo!K297+distinfo!L297,IFERROR(F297/D297,0))</f>
        <v>19593</v>
      </c>
      <c r="F297" s="118">
        <v>39186</v>
      </c>
      <c r="G297" s="119">
        <f t="shared" si="28"/>
        <v>7.1158125827236365E-4</v>
      </c>
      <c r="H297" s="118">
        <f>distinfo!N297</f>
        <v>55068904</v>
      </c>
      <c r="I297" s="120">
        <v>0.09</v>
      </c>
      <c r="J297" s="121">
        <f t="shared" si="29"/>
        <v>4917015.3599999994</v>
      </c>
      <c r="K297" s="122">
        <f t="shared" si="30"/>
        <v>250.95775838309598</v>
      </c>
      <c r="L297" s="123">
        <f t="shared" si="31"/>
        <v>0</v>
      </c>
      <c r="M297" s="122">
        <f t="shared" si="32"/>
        <v>0</v>
      </c>
      <c r="N297" s="123">
        <f t="shared" si="33"/>
        <v>0</v>
      </c>
      <c r="O297" s="124">
        <f t="shared" si="34"/>
        <v>0</v>
      </c>
    </row>
    <row r="298" spans="1:15" s="31" customFormat="1" ht="15" x14ac:dyDescent="0.25">
      <c r="A298" s="125">
        <v>289</v>
      </c>
      <c r="B298" s="126" t="s">
        <v>315</v>
      </c>
      <c r="C298" s="115">
        <v>1</v>
      </c>
      <c r="D298" s="117">
        <v>0</v>
      </c>
      <c r="E298" s="118">
        <f>IF(AND(C298=1,D298=0),distinfo!K298+distinfo!L298,IFERROR(F298/D298,0))</f>
        <v>33301.451056338032</v>
      </c>
      <c r="F298" s="118">
        <v>0</v>
      </c>
      <c r="G298" s="119" t="str">
        <f t="shared" si="28"/>
        <v/>
      </c>
      <c r="H298" s="118">
        <f>distinfo!N298</f>
        <v>4849626.9914479023</v>
      </c>
      <c r="I298" s="120">
        <v>0.09</v>
      </c>
      <c r="J298" s="121">
        <f t="shared" si="29"/>
        <v>436466.42923031119</v>
      </c>
      <c r="K298" s="122">
        <f t="shared" si="30"/>
        <v>13.106528856412748</v>
      </c>
      <c r="L298" s="123">
        <f t="shared" si="31"/>
        <v>0</v>
      </c>
      <c r="M298" s="122">
        <f t="shared" si="32"/>
        <v>0</v>
      </c>
      <c r="N298" s="123">
        <f t="shared" si="33"/>
        <v>0</v>
      </c>
      <c r="O298" s="124">
        <f t="shared" si="34"/>
        <v>0</v>
      </c>
    </row>
    <row r="299" spans="1:15" s="31" customFormat="1" ht="15" x14ac:dyDescent="0.25">
      <c r="A299" s="125">
        <v>290</v>
      </c>
      <c r="B299" s="126" t="s">
        <v>316</v>
      </c>
      <c r="C299" s="115">
        <v>1</v>
      </c>
      <c r="D299" s="117">
        <v>2</v>
      </c>
      <c r="E299" s="118">
        <f>IF(AND(C299=1,D299=0),distinfo!K299+distinfo!L299,IFERROR(F299/D299,0))</f>
        <v>19707</v>
      </c>
      <c r="F299" s="118">
        <v>39414</v>
      </c>
      <c r="G299" s="119">
        <f t="shared" si="28"/>
        <v>1.6202730390163307E-3</v>
      </c>
      <c r="H299" s="118">
        <f>distinfo!N299</f>
        <v>24325529.741535585</v>
      </c>
      <c r="I299" s="120">
        <v>0.09</v>
      </c>
      <c r="J299" s="121">
        <f t="shared" si="29"/>
        <v>2149883.6767382026</v>
      </c>
      <c r="K299" s="122">
        <f t="shared" si="30"/>
        <v>109.09238731101652</v>
      </c>
      <c r="L299" s="123">
        <f t="shared" si="31"/>
        <v>0</v>
      </c>
      <c r="M299" s="122">
        <f t="shared" si="32"/>
        <v>0</v>
      </c>
      <c r="N299" s="123">
        <f t="shared" si="33"/>
        <v>0</v>
      </c>
      <c r="O299" s="124">
        <f t="shared" si="34"/>
        <v>0</v>
      </c>
    </row>
    <row r="300" spans="1:15" s="31" customFormat="1" ht="15" x14ac:dyDescent="0.25">
      <c r="A300" s="125">
        <v>291</v>
      </c>
      <c r="B300" s="126" t="s">
        <v>317</v>
      </c>
      <c r="C300" s="115">
        <v>1</v>
      </c>
      <c r="D300" s="117">
        <v>44</v>
      </c>
      <c r="E300" s="118">
        <f>IF(AND(C300=1,D300=0),distinfo!K300+distinfo!L300,IFERROR(F300/D300,0))</f>
        <v>17937.636363636364</v>
      </c>
      <c r="F300" s="118">
        <v>789256</v>
      </c>
      <c r="G300" s="119">
        <f t="shared" si="28"/>
        <v>1.9333542171515925E-2</v>
      </c>
      <c r="H300" s="118">
        <f>distinfo!N300</f>
        <v>40823145.236303851</v>
      </c>
      <c r="I300" s="120">
        <v>0.09</v>
      </c>
      <c r="J300" s="121">
        <f t="shared" si="29"/>
        <v>2884827.0712673464</v>
      </c>
      <c r="K300" s="122">
        <f t="shared" si="30"/>
        <v>160.82537368833843</v>
      </c>
      <c r="L300" s="123">
        <f t="shared" si="31"/>
        <v>0</v>
      </c>
      <c r="M300" s="122">
        <f t="shared" si="32"/>
        <v>0</v>
      </c>
      <c r="N300" s="123">
        <f t="shared" si="33"/>
        <v>0</v>
      </c>
      <c r="O300" s="124">
        <f t="shared" si="34"/>
        <v>0</v>
      </c>
    </row>
    <row r="301" spans="1:15" s="31" customFormat="1" ht="15" x14ac:dyDescent="0.25">
      <c r="A301" s="125">
        <v>292</v>
      </c>
      <c r="B301" s="126" t="s">
        <v>318</v>
      </c>
      <c r="C301" s="115">
        <v>1</v>
      </c>
      <c r="D301" s="117">
        <v>15</v>
      </c>
      <c r="E301" s="118">
        <f>IF(AND(C301=1,D301=0),distinfo!K301+distinfo!L301,IFERROR(F301/D301,0))</f>
        <v>21431.533333333333</v>
      </c>
      <c r="F301" s="118">
        <v>321473</v>
      </c>
      <c r="G301" s="119">
        <f t="shared" si="28"/>
        <v>8.6841591428098823E-3</v>
      </c>
      <c r="H301" s="118">
        <f>distinfo!N301</f>
        <v>37018322.06358932</v>
      </c>
      <c r="I301" s="120">
        <v>0.09</v>
      </c>
      <c r="J301" s="121">
        <f t="shared" si="29"/>
        <v>3010175.9857230387</v>
      </c>
      <c r="K301" s="122">
        <f t="shared" si="30"/>
        <v>140.45546526720932</v>
      </c>
      <c r="L301" s="123">
        <f t="shared" si="31"/>
        <v>0</v>
      </c>
      <c r="M301" s="122">
        <f t="shared" si="32"/>
        <v>0</v>
      </c>
      <c r="N301" s="123">
        <f t="shared" si="33"/>
        <v>0</v>
      </c>
      <c r="O301" s="124">
        <f t="shared" si="34"/>
        <v>0</v>
      </c>
    </row>
    <row r="302" spans="1:15" s="31" customFormat="1" ht="15" x14ac:dyDescent="0.25">
      <c r="A302" s="125">
        <v>293</v>
      </c>
      <c r="B302" s="126" t="s">
        <v>319</v>
      </c>
      <c r="C302" s="115">
        <v>1</v>
      </c>
      <c r="D302" s="117">
        <v>171</v>
      </c>
      <c r="E302" s="118">
        <f>IF(AND(C302=1,D302=0),distinfo!K302+distinfo!L302,IFERROR(F302/D302,0))</f>
        <v>18471.561403508771</v>
      </c>
      <c r="F302" s="118">
        <v>3158637</v>
      </c>
      <c r="G302" s="119">
        <f t="shared" si="28"/>
        <v>2.0154267315513733E-2</v>
      </c>
      <c r="H302" s="118">
        <f>distinfo!N302</f>
        <v>156722988.26604533</v>
      </c>
      <c r="I302" s="120">
        <v>0.18</v>
      </c>
      <c r="J302" s="121">
        <f t="shared" si="29"/>
        <v>0</v>
      </c>
      <c r="K302" s="122">
        <f t="shared" si="30"/>
        <v>0</v>
      </c>
      <c r="L302" s="123">
        <f t="shared" si="31"/>
        <v>0</v>
      </c>
      <c r="M302" s="122">
        <f t="shared" si="32"/>
        <v>0</v>
      </c>
      <c r="N302" s="123">
        <f t="shared" si="33"/>
        <v>25051500.88788816</v>
      </c>
      <c r="O302" s="124">
        <f t="shared" si="34"/>
        <v>1356.2199935696553</v>
      </c>
    </row>
    <row r="303" spans="1:15" s="31" customFormat="1" ht="15" x14ac:dyDescent="0.25">
      <c r="A303" s="125">
        <v>294</v>
      </c>
      <c r="B303" s="126" t="s">
        <v>320</v>
      </c>
      <c r="C303" s="115">
        <v>0</v>
      </c>
      <c r="D303" s="117">
        <v>0</v>
      </c>
      <c r="E303" s="118">
        <f>IF(AND(C303=1,D303=0),distinfo!K303+distinfo!L303,IFERROR(F303/D303,0))</f>
        <v>0</v>
      </c>
      <c r="F303" s="118">
        <v>0</v>
      </c>
      <c r="G303" s="119" t="str">
        <f t="shared" si="28"/>
        <v/>
      </c>
      <c r="H303" s="118">
        <f>distinfo!N303</f>
        <v>17449</v>
      </c>
      <c r="I303" s="120">
        <v>0</v>
      </c>
      <c r="J303" s="121">
        <f t="shared" si="29"/>
        <v>0</v>
      </c>
      <c r="K303" s="122">
        <f t="shared" si="30"/>
        <v>0</v>
      </c>
      <c r="L303" s="123">
        <f t="shared" si="31"/>
        <v>0</v>
      </c>
      <c r="M303" s="122">
        <f t="shared" si="32"/>
        <v>0</v>
      </c>
      <c r="N303" s="123">
        <f t="shared" si="33"/>
        <v>0</v>
      </c>
      <c r="O303" s="124">
        <f t="shared" si="34"/>
        <v>0</v>
      </c>
    </row>
    <row r="304" spans="1:15" s="31" customFormat="1" ht="15" x14ac:dyDescent="0.25">
      <c r="A304" s="125">
        <v>295</v>
      </c>
      <c r="B304" s="126" t="s">
        <v>321</v>
      </c>
      <c r="C304" s="115">
        <v>1</v>
      </c>
      <c r="D304" s="117">
        <v>35</v>
      </c>
      <c r="E304" s="118">
        <f>IF(AND(C304=1,D304=0),distinfo!K304+distinfo!L304,IFERROR(F304/D304,0))</f>
        <v>20594.685714285715</v>
      </c>
      <c r="F304" s="118">
        <v>720814</v>
      </c>
      <c r="G304" s="119">
        <f t="shared" si="28"/>
        <v>1.0428700204990593E-2</v>
      </c>
      <c r="H304" s="118">
        <f>distinfo!N304</f>
        <v>69118297.182908639</v>
      </c>
      <c r="I304" s="120">
        <v>0.09</v>
      </c>
      <c r="J304" s="121">
        <f t="shared" si="29"/>
        <v>5499832.746461777</v>
      </c>
      <c r="K304" s="122">
        <f t="shared" si="30"/>
        <v>267.05106466600563</v>
      </c>
      <c r="L304" s="123">
        <f t="shared" si="31"/>
        <v>0</v>
      </c>
      <c r="M304" s="122">
        <f t="shared" si="32"/>
        <v>0</v>
      </c>
      <c r="N304" s="123">
        <f t="shared" si="33"/>
        <v>0</v>
      </c>
      <c r="O304" s="124">
        <f t="shared" si="34"/>
        <v>0</v>
      </c>
    </row>
    <row r="305" spans="1:15" s="31" customFormat="1" ht="15" x14ac:dyDescent="0.25">
      <c r="A305" s="125">
        <v>296</v>
      </c>
      <c r="B305" s="126" t="s">
        <v>322</v>
      </c>
      <c r="C305" s="115">
        <v>1</v>
      </c>
      <c r="D305" s="117">
        <v>32</v>
      </c>
      <c r="E305" s="118">
        <f>IF(AND(C305=1,D305=0),distinfo!K305+distinfo!L305,IFERROR(F305/D305,0))</f>
        <v>30218</v>
      </c>
      <c r="F305" s="118">
        <v>966976</v>
      </c>
      <c r="G305" s="119">
        <f t="shared" si="28"/>
        <v>6.9898585466968532E-2</v>
      </c>
      <c r="H305" s="118">
        <f>distinfo!N305</f>
        <v>13833985.245051302</v>
      </c>
      <c r="I305" s="120">
        <v>0.09</v>
      </c>
      <c r="J305" s="121">
        <f t="shared" si="29"/>
        <v>278082.6720546172</v>
      </c>
      <c r="K305" s="122">
        <f t="shared" si="30"/>
        <v>9.2025505346024623</v>
      </c>
      <c r="L305" s="123">
        <f t="shared" si="31"/>
        <v>0</v>
      </c>
      <c r="M305" s="122">
        <f t="shared" si="32"/>
        <v>0</v>
      </c>
      <c r="N305" s="123">
        <f t="shared" si="33"/>
        <v>0</v>
      </c>
      <c r="O305" s="124">
        <f t="shared" si="34"/>
        <v>0</v>
      </c>
    </row>
    <row r="306" spans="1:15" s="31" customFormat="1" ht="15" x14ac:dyDescent="0.25">
      <c r="A306" s="125">
        <v>297</v>
      </c>
      <c r="B306" s="126" t="s">
        <v>323</v>
      </c>
      <c r="C306" s="115">
        <v>0</v>
      </c>
      <c r="D306" s="117">
        <v>0</v>
      </c>
      <c r="E306" s="118">
        <f>IF(AND(C306=1,D306=0),distinfo!K306+distinfo!L306,IFERROR(F306/D306,0))</f>
        <v>0</v>
      </c>
      <c r="F306" s="118">
        <v>0</v>
      </c>
      <c r="G306" s="119" t="str">
        <f t="shared" si="28"/>
        <v/>
      </c>
      <c r="H306" s="118">
        <f>distinfo!N306</f>
        <v>0</v>
      </c>
      <c r="I306" s="120">
        <v>0</v>
      </c>
      <c r="J306" s="121">
        <f t="shared" si="29"/>
        <v>0</v>
      </c>
      <c r="K306" s="122">
        <f t="shared" si="30"/>
        <v>0</v>
      </c>
      <c r="L306" s="123">
        <f t="shared" si="31"/>
        <v>0</v>
      </c>
      <c r="M306" s="122">
        <f t="shared" si="32"/>
        <v>0</v>
      </c>
      <c r="N306" s="123">
        <f t="shared" si="33"/>
        <v>0</v>
      </c>
      <c r="O306" s="124">
        <f t="shared" si="34"/>
        <v>0</v>
      </c>
    </row>
    <row r="307" spans="1:15" s="31" customFormat="1" ht="15" x14ac:dyDescent="0.25">
      <c r="A307" s="125">
        <v>298</v>
      </c>
      <c r="B307" s="126" t="s">
        <v>324</v>
      </c>
      <c r="C307" s="115">
        <v>1</v>
      </c>
      <c r="D307" s="117">
        <v>0</v>
      </c>
      <c r="E307" s="118">
        <f>IF(AND(C307=1,D307=0),distinfo!K307+distinfo!L307,IFERROR(F307/D307,0))</f>
        <v>25645.250371086957</v>
      </c>
      <c r="F307" s="118">
        <v>0</v>
      </c>
      <c r="G307" s="119" t="str">
        <f t="shared" si="28"/>
        <v/>
      </c>
      <c r="H307" s="118">
        <f>distinfo!N307</f>
        <v>14575928</v>
      </c>
      <c r="I307" s="120">
        <v>0.09</v>
      </c>
      <c r="J307" s="121">
        <f t="shared" si="29"/>
        <v>1311833.52</v>
      </c>
      <c r="K307" s="122">
        <f t="shared" si="30"/>
        <v>51.153079069915854</v>
      </c>
      <c r="L307" s="123">
        <f t="shared" si="31"/>
        <v>0</v>
      </c>
      <c r="M307" s="122">
        <f t="shared" si="32"/>
        <v>0</v>
      </c>
      <c r="N307" s="123">
        <f t="shared" si="33"/>
        <v>0</v>
      </c>
      <c r="O307" s="124">
        <f t="shared" si="34"/>
        <v>0</v>
      </c>
    </row>
    <row r="308" spans="1:15" s="31" customFormat="1" ht="15" x14ac:dyDescent="0.25">
      <c r="A308" s="125">
        <v>299</v>
      </c>
      <c r="B308" s="126" t="s">
        <v>325</v>
      </c>
      <c r="C308" s="115">
        <v>0</v>
      </c>
      <c r="D308" s="117">
        <v>0</v>
      </c>
      <c r="E308" s="118">
        <f>IF(AND(C308=1,D308=0),distinfo!K308+distinfo!L308,IFERROR(F308/D308,0))</f>
        <v>0</v>
      </c>
      <c r="F308" s="118">
        <v>0</v>
      </c>
      <c r="G308" s="119" t="str">
        <f t="shared" si="28"/>
        <v/>
      </c>
      <c r="H308" s="118">
        <f>distinfo!N308</f>
        <v>0</v>
      </c>
      <c r="I308" s="120">
        <v>0</v>
      </c>
      <c r="J308" s="121">
        <f t="shared" si="29"/>
        <v>0</v>
      </c>
      <c r="K308" s="122">
        <f t="shared" si="30"/>
        <v>0</v>
      </c>
      <c r="L308" s="123">
        <f t="shared" si="31"/>
        <v>0</v>
      </c>
      <c r="M308" s="122">
        <f t="shared" si="32"/>
        <v>0</v>
      </c>
      <c r="N308" s="123">
        <f t="shared" si="33"/>
        <v>0</v>
      </c>
      <c r="O308" s="124">
        <f t="shared" si="34"/>
        <v>0</v>
      </c>
    </row>
    <row r="309" spans="1:15" s="31" customFormat="1" ht="15" x14ac:dyDescent="0.25">
      <c r="A309" s="125">
        <v>300</v>
      </c>
      <c r="B309" s="126" t="s">
        <v>326</v>
      </c>
      <c r="C309" s="115">
        <v>1</v>
      </c>
      <c r="D309" s="117">
        <v>0</v>
      </c>
      <c r="E309" s="118">
        <f>IF(AND(C309=1,D309=0),distinfo!K309+distinfo!L309,IFERROR(F309/D309,0))</f>
        <v>44894.217548387096</v>
      </c>
      <c r="F309" s="118">
        <v>0</v>
      </c>
      <c r="G309" s="119" t="str">
        <f t="shared" si="28"/>
        <v/>
      </c>
      <c r="H309" s="118">
        <f>distinfo!N309</f>
        <v>7328234.3399999999</v>
      </c>
      <c r="I309" s="120">
        <v>0.09</v>
      </c>
      <c r="J309" s="121">
        <f t="shared" si="29"/>
        <v>659541.0906</v>
      </c>
      <c r="K309" s="122">
        <f t="shared" si="30"/>
        <v>14.691003131731721</v>
      </c>
      <c r="L309" s="123">
        <f t="shared" si="31"/>
        <v>0</v>
      </c>
      <c r="M309" s="122">
        <f t="shared" si="32"/>
        <v>0</v>
      </c>
      <c r="N309" s="123">
        <f t="shared" si="33"/>
        <v>0</v>
      </c>
      <c r="O309" s="124">
        <f t="shared" si="34"/>
        <v>0</v>
      </c>
    </row>
    <row r="310" spans="1:15" s="31" customFormat="1" ht="15" x14ac:dyDescent="0.25">
      <c r="A310" s="125">
        <v>301</v>
      </c>
      <c r="B310" s="126" t="s">
        <v>327</v>
      </c>
      <c r="C310" s="115">
        <v>1</v>
      </c>
      <c r="D310" s="117">
        <v>77</v>
      </c>
      <c r="E310" s="118">
        <f>IF(AND(C310=1,D310=0),distinfo!K310+distinfo!L310,IFERROR(F310/D310,0))</f>
        <v>18027.740259740262</v>
      </c>
      <c r="F310" s="118">
        <v>1388136</v>
      </c>
      <c r="G310" s="119">
        <f t="shared" si="28"/>
        <v>4.7160361557587155E-2</v>
      </c>
      <c r="H310" s="118">
        <f>distinfo!N310</f>
        <v>29434379.935890816</v>
      </c>
      <c r="I310" s="120">
        <v>0.09</v>
      </c>
      <c r="J310" s="121">
        <f t="shared" si="29"/>
        <v>1260958.1942301732</v>
      </c>
      <c r="K310" s="122">
        <f t="shared" si="30"/>
        <v>69.945438311320601</v>
      </c>
      <c r="L310" s="123">
        <f t="shared" si="31"/>
        <v>0</v>
      </c>
      <c r="M310" s="122">
        <f t="shared" si="32"/>
        <v>0</v>
      </c>
      <c r="N310" s="123">
        <f t="shared" si="33"/>
        <v>0</v>
      </c>
      <c r="O310" s="124">
        <f t="shared" si="34"/>
        <v>0</v>
      </c>
    </row>
    <row r="311" spans="1:15" s="31" customFormat="1" ht="15" x14ac:dyDescent="0.25">
      <c r="A311" s="125">
        <v>302</v>
      </c>
      <c r="B311" s="126" t="s">
        <v>328</v>
      </c>
      <c r="C311" s="115">
        <v>0</v>
      </c>
      <c r="D311" s="117">
        <v>0</v>
      </c>
      <c r="E311" s="118">
        <f>IF(AND(C311=1,D311=0),distinfo!K311+distinfo!L311,IFERROR(F311/D311,0))</f>
        <v>0</v>
      </c>
      <c r="F311" s="118">
        <v>0</v>
      </c>
      <c r="G311" s="119" t="str">
        <f t="shared" si="28"/>
        <v/>
      </c>
      <c r="H311" s="118">
        <f>distinfo!N311</f>
        <v>415290</v>
      </c>
      <c r="I311" s="120">
        <v>0</v>
      </c>
      <c r="J311" s="121">
        <f t="shared" si="29"/>
        <v>0</v>
      </c>
      <c r="K311" s="122">
        <f t="shared" si="30"/>
        <v>0</v>
      </c>
      <c r="L311" s="123">
        <f t="shared" si="31"/>
        <v>0</v>
      </c>
      <c r="M311" s="122">
        <f t="shared" si="32"/>
        <v>0</v>
      </c>
      <c r="N311" s="123">
        <f t="shared" si="33"/>
        <v>0</v>
      </c>
      <c r="O311" s="124">
        <f t="shared" si="34"/>
        <v>0</v>
      </c>
    </row>
    <row r="312" spans="1:15" s="31" customFormat="1" ht="15" x14ac:dyDescent="0.25">
      <c r="A312" s="125">
        <v>303</v>
      </c>
      <c r="B312" s="126" t="s">
        <v>329</v>
      </c>
      <c r="C312" s="115">
        <v>0</v>
      </c>
      <c r="D312" s="117">
        <v>0</v>
      </c>
      <c r="E312" s="118">
        <f>IF(AND(C312=1,D312=0),distinfo!K312+distinfo!L312,IFERROR(F312/D312,0))</f>
        <v>0</v>
      </c>
      <c r="F312" s="118">
        <v>0</v>
      </c>
      <c r="G312" s="119" t="str">
        <f t="shared" si="28"/>
        <v/>
      </c>
      <c r="H312" s="118">
        <f>distinfo!N312</f>
        <v>165100</v>
      </c>
      <c r="I312" s="120">
        <v>0</v>
      </c>
      <c r="J312" s="121">
        <f t="shared" si="29"/>
        <v>0</v>
      </c>
      <c r="K312" s="122">
        <f t="shared" si="30"/>
        <v>0</v>
      </c>
      <c r="L312" s="123">
        <f t="shared" si="31"/>
        <v>0</v>
      </c>
      <c r="M312" s="122">
        <f t="shared" si="32"/>
        <v>0</v>
      </c>
      <c r="N312" s="123">
        <f t="shared" si="33"/>
        <v>0</v>
      </c>
      <c r="O312" s="124">
        <f t="shared" si="34"/>
        <v>0</v>
      </c>
    </row>
    <row r="313" spans="1:15" s="31" customFormat="1" ht="15" x14ac:dyDescent="0.25">
      <c r="A313" s="125">
        <v>304</v>
      </c>
      <c r="B313" s="126" t="s">
        <v>330</v>
      </c>
      <c r="C313" s="115">
        <v>1</v>
      </c>
      <c r="D313" s="117">
        <v>2</v>
      </c>
      <c r="E313" s="118">
        <f>IF(AND(C313=1,D313=0),distinfo!K313+distinfo!L313,IFERROR(F313/D313,0))</f>
        <v>19232</v>
      </c>
      <c r="F313" s="118">
        <v>38464</v>
      </c>
      <c r="G313" s="119">
        <f t="shared" si="28"/>
        <v>1.2151158465303379E-3</v>
      </c>
      <c r="H313" s="118">
        <f>distinfo!N313</f>
        <v>31654595</v>
      </c>
      <c r="I313" s="120">
        <v>0.09</v>
      </c>
      <c r="J313" s="121">
        <f t="shared" si="29"/>
        <v>2810449.55</v>
      </c>
      <c r="K313" s="122">
        <f t="shared" si="30"/>
        <v>146.13402402246254</v>
      </c>
      <c r="L313" s="123">
        <f t="shared" si="31"/>
        <v>0</v>
      </c>
      <c r="M313" s="122">
        <f t="shared" si="32"/>
        <v>0</v>
      </c>
      <c r="N313" s="123">
        <f t="shared" si="33"/>
        <v>0</v>
      </c>
      <c r="O313" s="124">
        <f t="shared" si="34"/>
        <v>0</v>
      </c>
    </row>
    <row r="314" spans="1:15" s="31" customFormat="1" ht="15" x14ac:dyDescent="0.25">
      <c r="A314" s="125">
        <v>305</v>
      </c>
      <c r="B314" s="126" t="s">
        <v>331</v>
      </c>
      <c r="C314" s="115">
        <v>1</v>
      </c>
      <c r="D314" s="117">
        <v>99</v>
      </c>
      <c r="E314" s="118">
        <f>IF(AND(C314=1,D314=0),distinfo!K314+distinfo!L314,IFERROR(F314/D314,0))</f>
        <v>19149.737373737375</v>
      </c>
      <c r="F314" s="118">
        <v>1895824</v>
      </c>
      <c r="G314" s="119">
        <f t="shared" si="28"/>
        <v>2.6969053369147403E-2</v>
      </c>
      <c r="H314" s="118">
        <f>distinfo!N314</f>
        <v>70296275.291917458</v>
      </c>
      <c r="I314" s="120">
        <v>0.09</v>
      </c>
      <c r="J314" s="121">
        <f t="shared" si="29"/>
        <v>4430840.7762725707</v>
      </c>
      <c r="K314" s="122">
        <f t="shared" si="30"/>
        <v>231.37867062078783</v>
      </c>
      <c r="L314" s="123">
        <f t="shared" si="31"/>
        <v>0</v>
      </c>
      <c r="M314" s="122">
        <f t="shared" si="32"/>
        <v>0</v>
      </c>
      <c r="N314" s="123">
        <f t="shared" si="33"/>
        <v>0</v>
      </c>
      <c r="O314" s="124">
        <f t="shared" si="34"/>
        <v>0</v>
      </c>
    </row>
    <row r="315" spans="1:15" s="31" customFormat="1" ht="15" x14ac:dyDescent="0.25">
      <c r="A315" s="125">
        <v>306</v>
      </c>
      <c r="B315" s="126" t="s">
        <v>332</v>
      </c>
      <c r="C315" s="115">
        <v>1</v>
      </c>
      <c r="D315" s="117">
        <v>1</v>
      </c>
      <c r="E315" s="118">
        <f>IF(AND(C315=1,D315=0),distinfo!K315+distinfo!L315,IFERROR(F315/D315,0))</f>
        <v>27176</v>
      </c>
      <c r="F315" s="118">
        <v>27176</v>
      </c>
      <c r="G315" s="119">
        <f t="shared" si="28"/>
        <v>9.6636801760525103E-3</v>
      </c>
      <c r="H315" s="118">
        <f>distinfo!N315</f>
        <v>2812179.16</v>
      </c>
      <c r="I315" s="120">
        <v>0.09</v>
      </c>
      <c r="J315" s="121">
        <f t="shared" si="29"/>
        <v>225920.1244</v>
      </c>
      <c r="K315" s="122">
        <f t="shared" si="30"/>
        <v>8.3132221224609957</v>
      </c>
      <c r="L315" s="123">
        <f t="shared" si="31"/>
        <v>0</v>
      </c>
      <c r="M315" s="122">
        <f t="shared" si="32"/>
        <v>0</v>
      </c>
      <c r="N315" s="123">
        <f t="shared" si="33"/>
        <v>0</v>
      </c>
      <c r="O315" s="124">
        <f t="shared" si="34"/>
        <v>0</v>
      </c>
    </row>
    <row r="316" spans="1:15" s="31" customFormat="1" ht="15" x14ac:dyDescent="0.25">
      <c r="A316" s="125">
        <v>307</v>
      </c>
      <c r="B316" s="126" t="s">
        <v>333</v>
      </c>
      <c r="C316" s="115">
        <v>1</v>
      </c>
      <c r="D316" s="117">
        <v>22</v>
      </c>
      <c r="E316" s="118">
        <f>IF(AND(C316=1,D316=0),distinfo!K316+distinfo!L316,IFERROR(F316/D316,0))</f>
        <v>18289.272727272728</v>
      </c>
      <c r="F316" s="118">
        <v>402364</v>
      </c>
      <c r="G316" s="119">
        <f t="shared" si="28"/>
        <v>5.8105458871762859E-3</v>
      </c>
      <c r="H316" s="118">
        <f>distinfo!N316</f>
        <v>69247194.293397844</v>
      </c>
      <c r="I316" s="120">
        <v>0.09</v>
      </c>
      <c r="J316" s="121">
        <f t="shared" si="29"/>
        <v>5829883.4864058057</v>
      </c>
      <c r="K316" s="122">
        <f t="shared" si="30"/>
        <v>318.75972179650199</v>
      </c>
      <c r="L316" s="123">
        <f t="shared" si="31"/>
        <v>0</v>
      </c>
      <c r="M316" s="122">
        <f t="shared" si="32"/>
        <v>0</v>
      </c>
      <c r="N316" s="123">
        <f t="shared" si="33"/>
        <v>0</v>
      </c>
      <c r="O316" s="124">
        <f t="shared" si="34"/>
        <v>0</v>
      </c>
    </row>
    <row r="317" spans="1:15" s="31" customFormat="1" ht="15" x14ac:dyDescent="0.25">
      <c r="A317" s="125">
        <v>308</v>
      </c>
      <c r="B317" s="126" t="s">
        <v>334</v>
      </c>
      <c r="C317" s="115">
        <v>1</v>
      </c>
      <c r="D317" s="117">
        <v>9</v>
      </c>
      <c r="E317" s="118">
        <f>IF(AND(C317=1,D317=0),distinfo!K317+distinfo!L317,IFERROR(F317/D317,0))</f>
        <v>25917.888888888891</v>
      </c>
      <c r="F317" s="118">
        <v>233261</v>
      </c>
      <c r="G317" s="119">
        <f t="shared" si="28"/>
        <v>1.4629324612361622E-3</v>
      </c>
      <c r="H317" s="118">
        <f>distinfo!N317</f>
        <v>159447552.21501952</v>
      </c>
      <c r="I317" s="120">
        <v>0.09</v>
      </c>
      <c r="J317" s="121">
        <f t="shared" si="29"/>
        <v>14117018.699351756</v>
      </c>
      <c r="K317" s="122">
        <f t="shared" si="30"/>
        <v>544.68242995685432</v>
      </c>
      <c r="L317" s="123">
        <f t="shared" si="31"/>
        <v>0</v>
      </c>
      <c r="M317" s="122">
        <f t="shared" si="32"/>
        <v>0</v>
      </c>
      <c r="N317" s="123">
        <f t="shared" si="33"/>
        <v>0</v>
      </c>
      <c r="O317" s="124">
        <f t="shared" si="34"/>
        <v>0</v>
      </c>
    </row>
    <row r="318" spans="1:15" s="31" customFormat="1" ht="15" x14ac:dyDescent="0.25">
      <c r="A318" s="125">
        <v>309</v>
      </c>
      <c r="B318" s="126" t="s">
        <v>335</v>
      </c>
      <c r="C318" s="115">
        <v>1</v>
      </c>
      <c r="D318" s="117">
        <v>2</v>
      </c>
      <c r="E318" s="118">
        <f>IF(AND(C318=1,D318=0),distinfo!K318+distinfo!L318,IFERROR(F318/D318,0))</f>
        <v>14305.5</v>
      </c>
      <c r="F318" s="118">
        <v>28611</v>
      </c>
      <c r="G318" s="119">
        <f t="shared" si="28"/>
        <v>1.3462619527155309E-3</v>
      </c>
      <c r="H318" s="118">
        <f>distinfo!N318</f>
        <v>21252179</v>
      </c>
      <c r="I318" s="120">
        <v>0.09</v>
      </c>
      <c r="J318" s="121">
        <f t="shared" si="29"/>
        <v>1884085.1099999999</v>
      </c>
      <c r="K318" s="122">
        <f t="shared" si="30"/>
        <v>131.70354828562441</v>
      </c>
      <c r="L318" s="123">
        <f t="shared" si="31"/>
        <v>0</v>
      </c>
      <c r="M318" s="122">
        <f t="shared" si="32"/>
        <v>0</v>
      </c>
      <c r="N318" s="123">
        <f t="shared" si="33"/>
        <v>0</v>
      </c>
      <c r="O318" s="124">
        <f t="shared" si="34"/>
        <v>0</v>
      </c>
    </row>
    <row r="319" spans="1:15" s="31" customFormat="1" ht="15" x14ac:dyDescent="0.25">
      <c r="A319" s="125">
        <v>310</v>
      </c>
      <c r="B319" s="126" t="s">
        <v>336</v>
      </c>
      <c r="C319" s="115">
        <v>1</v>
      </c>
      <c r="D319" s="117">
        <v>156</v>
      </c>
      <c r="E319" s="118">
        <f>IF(AND(C319=1,D319=0),distinfo!K319+distinfo!L319,IFERROR(F319/D319,0))</f>
        <v>20622.26923076923</v>
      </c>
      <c r="F319" s="118">
        <v>3217074</v>
      </c>
      <c r="G319" s="119">
        <f t="shared" si="28"/>
        <v>6.6913470232448688E-2</v>
      </c>
      <c r="H319" s="118">
        <f>distinfo!N319</f>
        <v>48078122.219999999</v>
      </c>
      <c r="I319" s="120">
        <v>0.09</v>
      </c>
      <c r="J319" s="121">
        <f t="shared" si="29"/>
        <v>1109956.9997999994</v>
      </c>
      <c r="K319" s="122">
        <f t="shared" si="30"/>
        <v>53.823223204937129</v>
      </c>
      <c r="L319" s="123">
        <f t="shared" si="31"/>
        <v>0</v>
      </c>
      <c r="M319" s="122">
        <f t="shared" si="32"/>
        <v>0</v>
      </c>
      <c r="N319" s="123">
        <f t="shared" si="33"/>
        <v>0</v>
      </c>
      <c r="O319" s="124">
        <f t="shared" si="34"/>
        <v>0</v>
      </c>
    </row>
    <row r="320" spans="1:15" s="31" customFormat="1" ht="15" x14ac:dyDescent="0.25">
      <c r="A320" s="125">
        <v>311</v>
      </c>
      <c r="B320" s="126" t="s">
        <v>337</v>
      </c>
      <c r="C320" s="115">
        <v>0</v>
      </c>
      <c r="D320" s="117">
        <v>0</v>
      </c>
      <c r="E320" s="118">
        <f>IF(AND(C320=1,D320=0),distinfo!K320+distinfo!L320,IFERROR(F320/D320,0))</f>
        <v>0</v>
      </c>
      <c r="F320" s="118">
        <v>0</v>
      </c>
      <c r="G320" s="119" t="str">
        <f t="shared" si="28"/>
        <v/>
      </c>
      <c r="H320" s="118">
        <f>distinfo!N320</f>
        <v>20732</v>
      </c>
      <c r="I320" s="120">
        <v>0</v>
      </c>
      <c r="J320" s="121">
        <f t="shared" si="29"/>
        <v>0</v>
      </c>
      <c r="K320" s="122">
        <f t="shared" si="30"/>
        <v>0</v>
      </c>
      <c r="L320" s="123">
        <f t="shared" si="31"/>
        <v>0</v>
      </c>
      <c r="M320" s="122">
        <f t="shared" si="32"/>
        <v>0</v>
      </c>
      <c r="N320" s="123">
        <f t="shared" si="33"/>
        <v>0</v>
      </c>
      <c r="O320" s="124">
        <f t="shared" si="34"/>
        <v>0</v>
      </c>
    </row>
    <row r="321" spans="1:15" s="31" customFormat="1" ht="15" x14ac:dyDescent="0.25">
      <c r="A321" s="125">
        <v>312</v>
      </c>
      <c r="B321" s="126" t="s">
        <v>338</v>
      </c>
      <c r="C321" s="115">
        <v>1</v>
      </c>
      <c r="D321" s="117">
        <v>6</v>
      </c>
      <c r="E321" s="118">
        <f>IF(AND(C321=1,D321=0),distinfo!K321+distinfo!L321,IFERROR(F321/D321,0))</f>
        <v>33244.733188254642</v>
      </c>
      <c r="F321" s="118">
        <v>199468.39912952785</v>
      </c>
      <c r="G321" s="119">
        <f t="shared" si="28"/>
        <v>0.12508259758339679</v>
      </c>
      <c r="H321" s="118">
        <f>distinfo!N321</f>
        <v>1594693.4504341064</v>
      </c>
      <c r="I321" s="120">
        <v>0.09</v>
      </c>
      <c r="J321" s="121">
        <f t="shared" si="29"/>
        <v>-55945.988590458292</v>
      </c>
      <c r="K321" s="122">
        <f t="shared" si="30"/>
        <v>0</v>
      </c>
      <c r="L321" s="123">
        <f t="shared" si="31"/>
        <v>0</v>
      </c>
      <c r="M321" s="122">
        <f t="shared" si="32"/>
        <v>0</v>
      </c>
      <c r="N321" s="123">
        <f t="shared" si="33"/>
        <v>0</v>
      </c>
      <c r="O321" s="124">
        <f t="shared" si="34"/>
        <v>0</v>
      </c>
    </row>
    <row r="322" spans="1:15" s="31" customFormat="1" ht="15" x14ac:dyDescent="0.25">
      <c r="A322" s="125">
        <v>313</v>
      </c>
      <c r="B322" s="126" t="s">
        <v>339</v>
      </c>
      <c r="C322" s="115">
        <v>0</v>
      </c>
      <c r="D322" s="117">
        <v>0</v>
      </c>
      <c r="E322" s="118">
        <f>IF(AND(C322=1,D322=0),distinfo!K322+distinfo!L322,IFERROR(F322/D322,0))</f>
        <v>0</v>
      </c>
      <c r="F322" s="118">
        <v>0</v>
      </c>
      <c r="G322" s="119" t="str">
        <f t="shared" si="28"/>
        <v/>
      </c>
      <c r="H322" s="118">
        <f>distinfo!N322</f>
        <v>141841</v>
      </c>
      <c r="I322" s="120">
        <v>0</v>
      </c>
      <c r="J322" s="121">
        <f t="shared" si="29"/>
        <v>0</v>
      </c>
      <c r="K322" s="122">
        <f t="shared" si="30"/>
        <v>0</v>
      </c>
      <c r="L322" s="123">
        <f t="shared" si="31"/>
        <v>0</v>
      </c>
      <c r="M322" s="122">
        <f t="shared" si="32"/>
        <v>0</v>
      </c>
      <c r="N322" s="123">
        <f t="shared" si="33"/>
        <v>0</v>
      </c>
      <c r="O322" s="124">
        <f t="shared" si="34"/>
        <v>0</v>
      </c>
    </row>
    <row r="323" spans="1:15" s="31" customFormat="1" ht="15" x14ac:dyDescent="0.25">
      <c r="A323" s="125">
        <v>314</v>
      </c>
      <c r="B323" s="126" t="s">
        <v>340</v>
      </c>
      <c r="C323" s="115">
        <v>1</v>
      </c>
      <c r="D323" s="117">
        <v>4</v>
      </c>
      <c r="E323" s="118">
        <f>IF(AND(C323=1,D323=0),distinfo!K323+distinfo!L323,IFERROR(F323/D323,0))</f>
        <v>24830</v>
      </c>
      <c r="F323" s="118">
        <v>99320</v>
      </c>
      <c r="G323" s="119">
        <f t="shared" si="28"/>
        <v>1.3902016984383284E-3</v>
      </c>
      <c r="H323" s="118">
        <f>distinfo!N323</f>
        <v>71442870.564444214</v>
      </c>
      <c r="I323" s="120">
        <v>0.09</v>
      </c>
      <c r="J323" s="121">
        <f t="shared" si="29"/>
        <v>6330538.3507999787</v>
      </c>
      <c r="K323" s="122">
        <f t="shared" si="30"/>
        <v>254.95522959323313</v>
      </c>
      <c r="L323" s="123">
        <f t="shared" si="31"/>
        <v>0</v>
      </c>
      <c r="M323" s="122">
        <f t="shared" si="32"/>
        <v>0</v>
      </c>
      <c r="N323" s="123">
        <f t="shared" si="33"/>
        <v>0</v>
      </c>
      <c r="O323" s="124">
        <f t="shared" si="34"/>
        <v>0</v>
      </c>
    </row>
    <row r="324" spans="1:15" s="31" customFormat="1" ht="15" x14ac:dyDescent="0.25">
      <c r="A324" s="125">
        <v>315</v>
      </c>
      <c r="B324" s="126" t="s">
        <v>341</v>
      </c>
      <c r="C324" s="115">
        <v>1</v>
      </c>
      <c r="D324" s="117">
        <v>0</v>
      </c>
      <c r="E324" s="118">
        <f>IF(AND(C324=1,D324=0),distinfo!K324+distinfo!L324,IFERROR(F324/D324,0))</f>
        <v>22461.302847900002</v>
      </c>
      <c r="F324" s="118">
        <v>0</v>
      </c>
      <c r="G324" s="119" t="str">
        <f t="shared" si="28"/>
        <v/>
      </c>
      <c r="H324" s="118">
        <f>distinfo!N324</f>
        <v>62213802.93</v>
      </c>
      <c r="I324" s="120">
        <v>0.09</v>
      </c>
      <c r="J324" s="121">
        <f t="shared" si="29"/>
        <v>5599242.2637</v>
      </c>
      <c r="K324" s="122">
        <f t="shared" si="30"/>
        <v>249.28394855882084</v>
      </c>
      <c r="L324" s="123">
        <f t="shared" si="31"/>
        <v>0</v>
      </c>
      <c r="M324" s="122">
        <f t="shared" si="32"/>
        <v>0</v>
      </c>
      <c r="N324" s="123">
        <f t="shared" si="33"/>
        <v>0</v>
      </c>
      <c r="O324" s="124">
        <f t="shared" si="34"/>
        <v>0</v>
      </c>
    </row>
    <row r="325" spans="1:15" s="31" customFormat="1" ht="15" x14ac:dyDescent="0.25">
      <c r="A325" s="125">
        <v>316</v>
      </c>
      <c r="B325" s="126" t="s">
        <v>342</v>
      </c>
      <c r="C325" s="115">
        <v>1</v>
      </c>
      <c r="D325" s="117">
        <v>36</v>
      </c>
      <c r="E325" s="118">
        <f>IF(AND(C325=1,D325=0),distinfo!K325+distinfo!L325,IFERROR(F325/D325,0))</f>
        <v>18862.027777777777</v>
      </c>
      <c r="F325" s="118">
        <v>679033</v>
      </c>
      <c r="G325" s="119">
        <f t="shared" si="28"/>
        <v>1.8421716541545247E-2</v>
      </c>
      <c r="H325" s="118">
        <f>distinfo!N325</f>
        <v>36860462.947012722</v>
      </c>
      <c r="I325" s="120">
        <v>0.18</v>
      </c>
      <c r="J325" s="121">
        <f t="shared" si="29"/>
        <v>0</v>
      </c>
      <c r="K325" s="122">
        <f t="shared" si="30"/>
        <v>0</v>
      </c>
      <c r="L325" s="123">
        <f t="shared" si="31"/>
        <v>0</v>
      </c>
      <c r="M325" s="122">
        <f t="shared" si="32"/>
        <v>0</v>
      </c>
      <c r="N325" s="123">
        <f t="shared" si="33"/>
        <v>5955850.33046229</v>
      </c>
      <c r="O325" s="124">
        <f t="shared" si="34"/>
        <v>315.75875089523254</v>
      </c>
    </row>
    <row r="326" spans="1:15" s="31" customFormat="1" ht="15" x14ac:dyDescent="0.25">
      <c r="A326" s="125">
        <v>317</v>
      </c>
      <c r="B326" s="126" t="s">
        <v>343</v>
      </c>
      <c r="C326" s="115">
        <v>1</v>
      </c>
      <c r="D326" s="117">
        <v>0</v>
      </c>
      <c r="E326" s="118">
        <f>IF(AND(C326=1,D326=0),distinfo!K326+distinfo!L326,IFERROR(F326/D326,0))</f>
        <v>27450.935646584632</v>
      </c>
      <c r="F326" s="118">
        <v>0</v>
      </c>
      <c r="G326" s="119" t="str">
        <f t="shared" si="28"/>
        <v/>
      </c>
      <c r="H326" s="118">
        <f>distinfo!N326</f>
        <v>116200693</v>
      </c>
      <c r="I326" s="120">
        <v>0.09</v>
      </c>
      <c r="J326" s="121">
        <f t="shared" si="29"/>
        <v>10458062.369999999</v>
      </c>
      <c r="K326" s="122">
        <f t="shared" si="30"/>
        <v>380.97289304239661</v>
      </c>
      <c r="L326" s="123">
        <f t="shared" si="31"/>
        <v>0</v>
      </c>
      <c r="M326" s="122">
        <f t="shared" si="32"/>
        <v>0</v>
      </c>
      <c r="N326" s="123">
        <f t="shared" si="33"/>
        <v>0</v>
      </c>
      <c r="O326" s="124">
        <f t="shared" si="34"/>
        <v>0</v>
      </c>
    </row>
    <row r="327" spans="1:15" s="31" customFormat="1" ht="15" x14ac:dyDescent="0.25">
      <c r="A327" s="125">
        <v>318</v>
      </c>
      <c r="B327" s="126" t="s">
        <v>344</v>
      </c>
      <c r="C327" s="115">
        <v>1</v>
      </c>
      <c r="D327" s="117">
        <v>0</v>
      </c>
      <c r="E327" s="118">
        <f>IF(AND(C327=1,D327=0),distinfo!K327+distinfo!L327,IFERROR(F327/D327,0))</f>
        <v>36012.867052631584</v>
      </c>
      <c r="F327" s="118">
        <v>0</v>
      </c>
      <c r="G327" s="119" t="str">
        <f t="shared" si="28"/>
        <v/>
      </c>
      <c r="H327" s="118">
        <f>distinfo!N327</f>
        <v>3956834</v>
      </c>
      <c r="I327" s="120">
        <v>0.09</v>
      </c>
      <c r="J327" s="121">
        <f t="shared" si="29"/>
        <v>356115.06</v>
      </c>
      <c r="K327" s="122">
        <f t="shared" si="30"/>
        <v>9.88855065273059</v>
      </c>
      <c r="L327" s="123">
        <f t="shared" si="31"/>
        <v>0</v>
      </c>
      <c r="M327" s="122">
        <f t="shared" si="32"/>
        <v>0</v>
      </c>
      <c r="N327" s="123">
        <f t="shared" si="33"/>
        <v>0</v>
      </c>
      <c r="O327" s="124">
        <f t="shared" si="34"/>
        <v>0</v>
      </c>
    </row>
    <row r="328" spans="1:15" s="31" customFormat="1" ht="15" x14ac:dyDescent="0.25">
      <c r="A328" s="125">
        <v>319</v>
      </c>
      <c r="B328" s="126" t="s">
        <v>345</v>
      </c>
      <c r="C328" s="115">
        <v>0</v>
      </c>
      <c r="D328" s="117">
        <v>0</v>
      </c>
      <c r="E328" s="118">
        <f>IF(AND(C328=1,D328=0),distinfo!K328+distinfo!L328,IFERROR(F328/D328,0))</f>
        <v>0</v>
      </c>
      <c r="F328" s="118">
        <v>0</v>
      </c>
      <c r="G328" s="119" t="str">
        <f t="shared" si="28"/>
        <v/>
      </c>
      <c r="H328" s="118">
        <f>distinfo!N328</f>
        <v>0</v>
      </c>
      <c r="I328" s="120">
        <v>0</v>
      </c>
      <c r="J328" s="121">
        <f t="shared" si="29"/>
        <v>0</v>
      </c>
      <c r="K328" s="122">
        <f t="shared" si="30"/>
        <v>0</v>
      </c>
      <c r="L328" s="123">
        <f t="shared" si="31"/>
        <v>0</v>
      </c>
      <c r="M328" s="122">
        <f t="shared" si="32"/>
        <v>0</v>
      </c>
      <c r="N328" s="123">
        <f t="shared" si="33"/>
        <v>0</v>
      </c>
      <c r="O328" s="124">
        <f t="shared" si="34"/>
        <v>0</v>
      </c>
    </row>
    <row r="329" spans="1:15" s="31" customFormat="1" ht="15" x14ac:dyDescent="0.25">
      <c r="A329" s="125">
        <v>320</v>
      </c>
      <c r="B329" s="126" t="s">
        <v>346</v>
      </c>
      <c r="C329" s="115">
        <v>0</v>
      </c>
      <c r="D329" s="117">
        <v>0</v>
      </c>
      <c r="E329" s="118">
        <f>IF(AND(C329=1,D329=0),distinfo!K329+distinfo!L329,IFERROR(F329/D329,0))</f>
        <v>0</v>
      </c>
      <c r="F329" s="118">
        <v>0</v>
      </c>
      <c r="G329" s="119" t="str">
        <f t="shared" si="28"/>
        <v/>
      </c>
      <c r="H329" s="118">
        <f>distinfo!N329</f>
        <v>0</v>
      </c>
      <c r="I329" s="120">
        <v>0</v>
      </c>
      <c r="J329" s="121">
        <f t="shared" si="29"/>
        <v>0</v>
      </c>
      <c r="K329" s="122">
        <f t="shared" si="30"/>
        <v>0</v>
      </c>
      <c r="L329" s="123">
        <f t="shared" si="31"/>
        <v>0</v>
      </c>
      <c r="M329" s="122">
        <f t="shared" si="32"/>
        <v>0</v>
      </c>
      <c r="N329" s="123">
        <f t="shared" si="33"/>
        <v>0</v>
      </c>
      <c r="O329" s="124">
        <f t="shared" si="34"/>
        <v>0</v>
      </c>
    </row>
    <row r="330" spans="1:15" s="31" customFormat="1" ht="15" x14ac:dyDescent="0.25">
      <c r="A330" s="125">
        <v>321</v>
      </c>
      <c r="B330" s="126" t="s">
        <v>347</v>
      </c>
      <c r="C330" s="115">
        <v>1</v>
      </c>
      <c r="D330" s="117">
        <v>4</v>
      </c>
      <c r="E330" s="118">
        <f>IF(AND(C330=1,D330=0),distinfo!K330+distinfo!L330,IFERROR(F330/D330,0))</f>
        <v>19730.25</v>
      </c>
      <c r="F330" s="118">
        <v>78921</v>
      </c>
      <c r="G330" s="119">
        <f t="shared" si="28"/>
        <v>9.8493194941411772E-4</v>
      </c>
      <c r="H330" s="118">
        <f>distinfo!N330</f>
        <v>80128378.459999993</v>
      </c>
      <c r="I330" s="120">
        <v>0.09</v>
      </c>
      <c r="J330" s="121">
        <f t="shared" si="29"/>
        <v>7132633.0613999991</v>
      </c>
      <c r="K330" s="122">
        <f t="shared" si="30"/>
        <v>361.50748527768269</v>
      </c>
      <c r="L330" s="123">
        <f t="shared" si="31"/>
        <v>0</v>
      </c>
      <c r="M330" s="122">
        <f t="shared" si="32"/>
        <v>0</v>
      </c>
      <c r="N330" s="123">
        <f t="shared" si="33"/>
        <v>0</v>
      </c>
      <c r="O330" s="124">
        <f t="shared" si="34"/>
        <v>0</v>
      </c>
    </row>
    <row r="331" spans="1:15" s="31" customFormat="1" ht="15" x14ac:dyDescent="0.25">
      <c r="A331" s="125">
        <v>322</v>
      </c>
      <c r="B331" s="126" t="s">
        <v>348</v>
      </c>
      <c r="C331" s="115">
        <v>1</v>
      </c>
      <c r="D331" s="117">
        <v>7</v>
      </c>
      <c r="E331" s="118">
        <f>IF(AND(C331=1,D331=0),distinfo!K331+distinfo!L331,IFERROR(F331/D331,0))</f>
        <v>22979.285714285714</v>
      </c>
      <c r="F331" s="118">
        <v>160855</v>
      </c>
      <c r="G331" s="119">
        <f t="shared" ref="G331:G394" si="35">IF(D331&gt;0,IFERROR(F331/H331,""),"")</f>
        <v>9.0991503207382123E-3</v>
      </c>
      <c r="H331" s="118">
        <f>distinfo!N331</f>
        <v>17678024.247317839</v>
      </c>
      <c r="I331" s="120">
        <v>0.09</v>
      </c>
      <c r="J331" s="121">
        <f t="shared" ref="J331:J394" si="36">IF(AND($C331=1,$A331&lt;800,$I331=0.09),($H331*$I331)-F331,0)</f>
        <v>1430167.1822586055</v>
      </c>
      <c r="K331" s="122">
        <f t="shared" ref="K331:K394" si="37">IF(AND($A331&lt;800,$C331=1,$H331&gt;0,$J331&gt;0),$J331/$E331,0)</f>
        <v>62.237234004601902</v>
      </c>
      <c r="L331" s="123">
        <f t="shared" ref="L331:L394" si="38">IF(AND($C331=1,$A331&lt;800,$I331&lt;&gt;0.09,$I331&lt;&gt;0.18),($H331*$I331)-F331,0)</f>
        <v>0</v>
      </c>
      <c r="M331" s="122">
        <f t="shared" ref="M331:M394" si="39">IF(AND($A331&lt;800,$C331=1,$H331&gt;0,$L331&gt;0),$L331/$E331,0)</f>
        <v>0</v>
      </c>
      <c r="N331" s="123">
        <f t="shared" ref="N331:N394" si="40">IF(AND($C331=1,$A331&lt;800,$I331=0.18),($H331*$I331)-$F331,0)</f>
        <v>0</v>
      </c>
      <c r="O331" s="124">
        <f t="shared" ref="O331:O394" si="41">IF(AND($A331&lt;800,$C331=1,$H331&gt;0,$N331&gt;0),$N331/$E331,0)</f>
        <v>0</v>
      </c>
    </row>
    <row r="332" spans="1:15" s="31" customFormat="1" ht="15" x14ac:dyDescent="0.25">
      <c r="A332" s="125">
        <v>323</v>
      </c>
      <c r="B332" s="126" t="s">
        <v>349</v>
      </c>
      <c r="C332" s="115">
        <v>1</v>
      </c>
      <c r="D332" s="117">
        <v>7</v>
      </c>
      <c r="E332" s="118">
        <f>IF(AND(C332=1,D332=0),distinfo!K332+distinfo!L332,IFERROR(F332/D332,0))</f>
        <v>16928.857142857141</v>
      </c>
      <c r="F332" s="118">
        <v>118502</v>
      </c>
      <c r="G332" s="119">
        <f t="shared" si="35"/>
        <v>5.2205042989515059E-3</v>
      </c>
      <c r="H332" s="118">
        <f>distinfo!N332</f>
        <v>22699339.606673654</v>
      </c>
      <c r="I332" s="120">
        <v>0.09</v>
      </c>
      <c r="J332" s="121">
        <f t="shared" si="36"/>
        <v>1924438.5646006288</v>
      </c>
      <c r="K332" s="122">
        <f t="shared" si="37"/>
        <v>113.67799659249972</v>
      </c>
      <c r="L332" s="123">
        <f t="shared" si="38"/>
        <v>0</v>
      </c>
      <c r="M332" s="122">
        <f t="shared" si="39"/>
        <v>0</v>
      </c>
      <c r="N332" s="123">
        <f t="shared" si="40"/>
        <v>0</v>
      </c>
      <c r="O332" s="124">
        <f t="shared" si="41"/>
        <v>0</v>
      </c>
    </row>
    <row r="333" spans="1:15" s="31" customFormat="1" ht="15" x14ac:dyDescent="0.25">
      <c r="A333" s="125">
        <v>324</v>
      </c>
      <c r="B333" s="126" t="s">
        <v>350</v>
      </c>
      <c r="C333" s="115">
        <v>0</v>
      </c>
      <c r="D333" s="117">
        <v>0</v>
      </c>
      <c r="E333" s="118">
        <f>IF(AND(C333=1,D333=0),distinfo!K333+distinfo!L333,IFERROR(F333/D333,0))</f>
        <v>0</v>
      </c>
      <c r="F333" s="118">
        <v>0</v>
      </c>
      <c r="G333" s="119" t="str">
        <f t="shared" si="35"/>
        <v/>
      </c>
      <c r="H333" s="118">
        <f>distinfo!N333</f>
        <v>620166</v>
      </c>
      <c r="I333" s="120">
        <v>0</v>
      </c>
      <c r="J333" s="121">
        <f t="shared" si="36"/>
        <v>0</v>
      </c>
      <c r="K333" s="122">
        <f t="shared" si="37"/>
        <v>0</v>
      </c>
      <c r="L333" s="123">
        <f t="shared" si="38"/>
        <v>0</v>
      </c>
      <c r="M333" s="122">
        <f t="shared" si="39"/>
        <v>0</v>
      </c>
      <c r="N333" s="123">
        <f t="shared" si="40"/>
        <v>0</v>
      </c>
      <c r="O333" s="124">
        <f t="shared" si="41"/>
        <v>0</v>
      </c>
    </row>
    <row r="334" spans="1:15" s="31" customFormat="1" ht="15" x14ac:dyDescent="0.25">
      <c r="A334" s="125">
        <v>325</v>
      </c>
      <c r="B334" s="126" t="s">
        <v>351</v>
      </c>
      <c r="C334" s="115">
        <v>1</v>
      </c>
      <c r="D334" s="117">
        <v>68</v>
      </c>
      <c r="E334" s="118">
        <f>IF(AND(C334=1,D334=0),distinfo!K334+distinfo!L334,IFERROR(F334/D334,0))</f>
        <v>16134.044117647059</v>
      </c>
      <c r="F334" s="118">
        <v>1097115</v>
      </c>
      <c r="G334" s="119">
        <f t="shared" si="35"/>
        <v>1.2613128442246473E-2</v>
      </c>
      <c r="H334" s="118">
        <f>distinfo!N334</f>
        <v>86981989.046057582</v>
      </c>
      <c r="I334" s="120">
        <v>0.09</v>
      </c>
      <c r="J334" s="121">
        <f t="shared" si="36"/>
        <v>6731264.0141451824</v>
      </c>
      <c r="K334" s="122">
        <f t="shared" si="37"/>
        <v>417.20872740038408</v>
      </c>
      <c r="L334" s="123">
        <f t="shared" si="38"/>
        <v>0</v>
      </c>
      <c r="M334" s="122">
        <f t="shared" si="39"/>
        <v>0</v>
      </c>
      <c r="N334" s="123">
        <f t="shared" si="40"/>
        <v>0</v>
      </c>
      <c r="O334" s="124">
        <f t="shared" si="41"/>
        <v>0</v>
      </c>
    </row>
    <row r="335" spans="1:15" s="31" customFormat="1" ht="15" x14ac:dyDescent="0.25">
      <c r="A335" s="125">
        <v>326</v>
      </c>
      <c r="B335" s="126" t="s">
        <v>352</v>
      </c>
      <c r="C335" s="115">
        <v>1</v>
      </c>
      <c r="D335" s="117">
        <v>11</v>
      </c>
      <c r="E335" s="118">
        <f>IF(AND(C335=1,D335=0),distinfo!K335+distinfo!L335,IFERROR(F335/D335,0))</f>
        <v>16803.18181818182</v>
      </c>
      <c r="F335" s="118">
        <v>184835</v>
      </c>
      <c r="G335" s="119">
        <f t="shared" si="35"/>
        <v>2.2931223237277207E-3</v>
      </c>
      <c r="H335" s="118">
        <f>distinfo!N335</f>
        <v>80604073.357731104</v>
      </c>
      <c r="I335" s="120">
        <v>0.09</v>
      </c>
      <c r="J335" s="121">
        <f t="shared" si="36"/>
        <v>7069531.6021957994</v>
      </c>
      <c r="K335" s="122">
        <f t="shared" si="37"/>
        <v>420.72576960074542</v>
      </c>
      <c r="L335" s="123">
        <f t="shared" si="38"/>
        <v>0</v>
      </c>
      <c r="M335" s="122">
        <f t="shared" si="39"/>
        <v>0</v>
      </c>
      <c r="N335" s="123">
        <f t="shared" si="40"/>
        <v>0</v>
      </c>
      <c r="O335" s="124">
        <f t="shared" si="41"/>
        <v>0</v>
      </c>
    </row>
    <row r="336" spans="1:15" s="31" customFormat="1" ht="15" x14ac:dyDescent="0.25">
      <c r="A336" s="125">
        <v>327</v>
      </c>
      <c r="B336" s="126" t="s">
        <v>353</v>
      </c>
      <c r="C336" s="115">
        <v>1</v>
      </c>
      <c r="D336" s="117">
        <v>4</v>
      </c>
      <c r="E336" s="118">
        <f>IF(AND(C336=1,D336=0),distinfo!K336+distinfo!L336,IFERROR(F336/D336,0))</f>
        <v>29318</v>
      </c>
      <c r="F336" s="118">
        <v>117272</v>
      </c>
      <c r="G336" s="119">
        <f t="shared" si="35"/>
        <v>3.2559149905315873E-2</v>
      </c>
      <c r="H336" s="118">
        <f>distinfo!N336</f>
        <v>3601813.9398919996</v>
      </c>
      <c r="I336" s="120">
        <v>0.09</v>
      </c>
      <c r="J336" s="121">
        <f t="shared" si="36"/>
        <v>206891.25459027995</v>
      </c>
      <c r="K336" s="122">
        <f t="shared" si="37"/>
        <v>7.0567997336202994</v>
      </c>
      <c r="L336" s="123">
        <f t="shared" si="38"/>
        <v>0</v>
      </c>
      <c r="M336" s="122">
        <f t="shared" si="39"/>
        <v>0</v>
      </c>
      <c r="N336" s="123">
        <f t="shared" si="40"/>
        <v>0</v>
      </c>
      <c r="O336" s="124">
        <f t="shared" si="41"/>
        <v>0</v>
      </c>
    </row>
    <row r="337" spans="1:15" s="31" customFormat="1" ht="15" x14ac:dyDescent="0.25">
      <c r="A337" s="125">
        <v>328</v>
      </c>
      <c r="B337" s="126" t="s">
        <v>354</v>
      </c>
      <c r="C337" s="115">
        <v>0</v>
      </c>
      <c r="D337" s="117">
        <v>0</v>
      </c>
      <c r="E337" s="118">
        <f>IF(AND(C337=1,D337=0),distinfo!K337+distinfo!L337,IFERROR(F337/D337,0))</f>
        <v>0</v>
      </c>
      <c r="F337" s="118">
        <v>0</v>
      </c>
      <c r="G337" s="119" t="str">
        <f t="shared" si="35"/>
        <v/>
      </c>
      <c r="H337" s="118">
        <f>distinfo!N337</f>
        <v>0</v>
      </c>
      <c r="I337" s="120">
        <v>0</v>
      </c>
      <c r="J337" s="121">
        <f t="shared" si="36"/>
        <v>0</v>
      </c>
      <c r="K337" s="122">
        <f t="shared" si="37"/>
        <v>0</v>
      </c>
      <c r="L337" s="123">
        <f t="shared" si="38"/>
        <v>0</v>
      </c>
      <c r="M337" s="122">
        <f t="shared" si="39"/>
        <v>0</v>
      </c>
      <c r="N337" s="123">
        <f t="shared" si="40"/>
        <v>0</v>
      </c>
      <c r="O337" s="124">
        <f t="shared" si="41"/>
        <v>0</v>
      </c>
    </row>
    <row r="338" spans="1:15" s="31" customFormat="1" ht="15" x14ac:dyDescent="0.25">
      <c r="A338" s="125">
        <v>329</v>
      </c>
      <c r="B338" s="126" t="s">
        <v>355</v>
      </c>
      <c r="C338" s="115">
        <v>0</v>
      </c>
      <c r="D338" s="117">
        <v>0</v>
      </c>
      <c r="E338" s="118">
        <f>IF(AND(C338=1,D338=0),distinfo!K338+distinfo!L338,IFERROR(F338/D338,0))</f>
        <v>0</v>
      </c>
      <c r="F338" s="118">
        <v>0</v>
      </c>
      <c r="G338" s="119" t="str">
        <f t="shared" si="35"/>
        <v/>
      </c>
      <c r="H338" s="118">
        <f>distinfo!N338</f>
        <v>69070</v>
      </c>
      <c r="I338" s="120">
        <v>0</v>
      </c>
      <c r="J338" s="121">
        <f t="shared" si="36"/>
        <v>0</v>
      </c>
      <c r="K338" s="122">
        <f t="shared" si="37"/>
        <v>0</v>
      </c>
      <c r="L338" s="123">
        <f t="shared" si="38"/>
        <v>0</v>
      </c>
      <c r="M338" s="122">
        <f t="shared" si="39"/>
        <v>0</v>
      </c>
      <c r="N338" s="123">
        <f t="shared" si="40"/>
        <v>0</v>
      </c>
      <c r="O338" s="124">
        <f t="shared" si="41"/>
        <v>0</v>
      </c>
    </row>
    <row r="339" spans="1:15" s="31" customFormat="1" ht="15" x14ac:dyDescent="0.25">
      <c r="A339" s="125">
        <v>330</v>
      </c>
      <c r="B339" s="126" t="s">
        <v>356</v>
      </c>
      <c r="C339" s="115">
        <v>1</v>
      </c>
      <c r="D339" s="117">
        <v>0</v>
      </c>
      <c r="E339" s="118">
        <f>IF(AND(C339=1,D339=0),distinfo!K339+distinfo!L339,IFERROR(F339/D339,0))</f>
        <v>28488.240696088018</v>
      </c>
      <c r="F339" s="118">
        <v>0</v>
      </c>
      <c r="G339" s="119" t="str">
        <f t="shared" si="35"/>
        <v/>
      </c>
      <c r="H339" s="118">
        <f>distinfo!N339</f>
        <v>60602568.859999999</v>
      </c>
      <c r="I339" s="120">
        <v>0.09</v>
      </c>
      <c r="J339" s="121">
        <f t="shared" si="36"/>
        <v>5454231.1973999999</v>
      </c>
      <c r="K339" s="122">
        <f t="shared" si="37"/>
        <v>191.45552916326525</v>
      </c>
      <c r="L339" s="123">
        <f t="shared" si="38"/>
        <v>0</v>
      </c>
      <c r="M339" s="122">
        <f t="shared" si="39"/>
        <v>0</v>
      </c>
      <c r="N339" s="123">
        <f t="shared" si="40"/>
        <v>0</v>
      </c>
      <c r="O339" s="124">
        <f t="shared" si="41"/>
        <v>0</v>
      </c>
    </row>
    <row r="340" spans="1:15" s="31" customFormat="1" ht="15" x14ac:dyDescent="0.25">
      <c r="A340" s="125">
        <v>331</v>
      </c>
      <c r="B340" s="126" t="s">
        <v>357</v>
      </c>
      <c r="C340" s="115">
        <v>1</v>
      </c>
      <c r="D340" s="117">
        <v>15</v>
      </c>
      <c r="E340" s="118">
        <f>IF(AND(C340=1,D340=0),distinfo!K340+distinfo!L340,IFERROR(F340/D340,0))</f>
        <v>18164.133333333335</v>
      </c>
      <c r="F340" s="118">
        <v>272462</v>
      </c>
      <c r="G340" s="119">
        <f t="shared" si="35"/>
        <v>9.957228513723524E-3</v>
      </c>
      <c r="H340" s="118">
        <f>distinfo!N340</f>
        <v>27363236.629999999</v>
      </c>
      <c r="I340" s="120">
        <v>0.09</v>
      </c>
      <c r="J340" s="121">
        <f t="shared" si="36"/>
        <v>2190229.2966999998</v>
      </c>
      <c r="K340" s="122">
        <f t="shared" si="37"/>
        <v>120.57989536339011</v>
      </c>
      <c r="L340" s="123">
        <f t="shared" si="38"/>
        <v>0</v>
      </c>
      <c r="M340" s="122">
        <f t="shared" si="39"/>
        <v>0</v>
      </c>
      <c r="N340" s="123">
        <f t="shared" si="40"/>
        <v>0</v>
      </c>
      <c r="O340" s="124">
        <f t="shared" si="41"/>
        <v>0</v>
      </c>
    </row>
    <row r="341" spans="1:15" s="31" customFormat="1" ht="15" x14ac:dyDescent="0.25">
      <c r="A341" s="125">
        <v>332</v>
      </c>
      <c r="B341" s="126" t="s">
        <v>358</v>
      </c>
      <c r="C341" s="115">
        <v>1</v>
      </c>
      <c r="D341" s="117">
        <v>113</v>
      </c>
      <c r="E341" s="118">
        <f>IF(AND(C341=1,D341=0),distinfo!K341+distinfo!L341,IFERROR(F341/D341,0))</f>
        <v>17781.867256637168</v>
      </c>
      <c r="F341" s="118">
        <v>2009351</v>
      </c>
      <c r="G341" s="119">
        <f t="shared" si="35"/>
        <v>2.6843073868460743E-2</v>
      </c>
      <c r="H341" s="118">
        <f>distinfo!N341</f>
        <v>74855473.327921882</v>
      </c>
      <c r="I341" s="120">
        <v>0.09</v>
      </c>
      <c r="J341" s="121">
        <f t="shared" si="36"/>
        <v>4727641.5995129691</v>
      </c>
      <c r="K341" s="122">
        <f t="shared" si="37"/>
        <v>265.86868135281765</v>
      </c>
      <c r="L341" s="123">
        <f t="shared" si="38"/>
        <v>0</v>
      </c>
      <c r="M341" s="122">
        <f t="shared" si="39"/>
        <v>0</v>
      </c>
      <c r="N341" s="123">
        <f t="shared" si="40"/>
        <v>0</v>
      </c>
      <c r="O341" s="124">
        <f t="shared" si="41"/>
        <v>0</v>
      </c>
    </row>
    <row r="342" spans="1:15" s="31" customFormat="1" ht="15" x14ac:dyDescent="0.25">
      <c r="A342" s="125">
        <v>333</v>
      </c>
      <c r="B342" s="126" t="s">
        <v>359</v>
      </c>
      <c r="C342" s="115">
        <v>0</v>
      </c>
      <c r="D342" s="117">
        <v>0</v>
      </c>
      <c r="E342" s="118">
        <f>IF(AND(C342=1,D342=0),distinfo!K342+distinfo!L342,IFERROR(F342/D342,0))</f>
        <v>0</v>
      </c>
      <c r="F342" s="118">
        <v>0</v>
      </c>
      <c r="G342" s="119" t="str">
        <f t="shared" si="35"/>
        <v/>
      </c>
      <c r="H342" s="118">
        <f>distinfo!N342</f>
        <v>0</v>
      </c>
      <c r="I342" s="120">
        <v>0</v>
      </c>
      <c r="J342" s="121">
        <f t="shared" si="36"/>
        <v>0</v>
      </c>
      <c r="K342" s="122">
        <f t="shared" si="37"/>
        <v>0</v>
      </c>
      <c r="L342" s="123">
        <f t="shared" si="38"/>
        <v>0</v>
      </c>
      <c r="M342" s="122">
        <f t="shared" si="39"/>
        <v>0</v>
      </c>
      <c r="N342" s="123">
        <f t="shared" si="40"/>
        <v>0</v>
      </c>
      <c r="O342" s="124">
        <f t="shared" si="41"/>
        <v>0</v>
      </c>
    </row>
    <row r="343" spans="1:15" s="31" customFormat="1" ht="15" x14ac:dyDescent="0.25">
      <c r="A343" s="125">
        <v>334</v>
      </c>
      <c r="B343" s="126" t="s">
        <v>360</v>
      </c>
      <c r="C343" s="115">
        <v>0</v>
      </c>
      <c r="D343" s="117">
        <v>0</v>
      </c>
      <c r="E343" s="118">
        <f>IF(AND(C343=1,D343=0),distinfo!K343+distinfo!L343,IFERROR(F343/D343,0))</f>
        <v>0</v>
      </c>
      <c r="F343" s="118">
        <v>0</v>
      </c>
      <c r="G343" s="119" t="str">
        <f t="shared" si="35"/>
        <v/>
      </c>
      <c r="H343" s="118">
        <f>distinfo!N343</f>
        <v>0</v>
      </c>
      <c r="I343" s="120">
        <v>0</v>
      </c>
      <c r="J343" s="121">
        <f t="shared" si="36"/>
        <v>0</v>
      </c>
      <c r="K343" s="122">
        <f t="shared" si="37"/>
        <v>0</v>
      </c>
      <c r="L343" s="123">
        <f t="shared" si="38"/>
        <v>0</v>
      </c>
      <c r="M343" s="122">
        <f t="shared" si="39"/>
        <v>0</v>
      </c>
      <c r="N343" s="123">
        <f t="shared" si="40"/>
        <v>0</v>
      </c>
      <c r="O343" s="124">
        <f t="shared" si="41"/>
        <v>0</v>
      </c>
    </row>
    <row r="344" spans="1:15" s="31" customFormat="1" ht="15" x14ac:dyDescent="0.25">
      <c r="A344" s="125">
        <v>335</v>
      </c>
      <c r="B344" s="126" t="s">
        <v>361</v>
      </c>
      <c r="C344" s="115">
        <v>1</v>
      </c>
      <c r="D344" s="117">
        <v>0</v>
      </c>
      <c r="E344" s="118">
        <f>IF(AND(C344=1,D344=0),distinfo!K344+distinfo!L344,IFERROR(F344/D344,0))</f>
        <v>23957.418526497888</v>
      </c>
      <c r="F344" s="118">
        <v>0</v>
      </c>
      <c r="G344" s="119" t="str">
        <f t="shared" si="35"/>
        <v/>
      </c>
      <c r="H344" s="118">
        <f>distinfo!N344</f>
        <v>69718391.760000005</v>
      </c>
      <c r="I344" s="120">
        <v>0.09</v>
      </c>
      <c r="J344" s="121">
        <f t="shared" si="36"/>
        <v>6274655.2584000006</v>
      </c>
      <c r="K344" s="122">
        <f t="shared" si="37"/>
        <v>261.90865478515451</v>
      </c>
      <c r="L344" s="123">
        <f t="shared" si="38"/>
        <v>0</v>
      </c>
      <c r="M344" s="122">
        <f t="shared" si="39"/>
        <v>0</v>
      </c>
      <c r="N344" s="123">
        <f t="shared" si="40"/>
        <v>0</v>
      </c>
      <c r="O344" s="124">
        <f t="shared" si="41"/>
        <v>0</v>
      </c>
    </row>
    <row r="345" spans="1:15" s="31" customFormat="1" ht="15" x14ac:dyDescent="0.25">
      <c r="A345" s="125">
        <v>336</v>
      </c>
      <c r="B345" s="126" t="s">
        <v>362</v>
      </c>
      <c r="C345" s="115">
        <v>1</v>
      </c>
      <c r="D345" s="117">
        <v>275</v>
      </c>
      <c r="E345" s="118">
        <f>IF(AND(C345=1,D345=0),distinfo!K345+distinfo!L345,IFERROR(F345/D345,0))</f>
        <v>17476.607272727273</v>
      </c>
      <c r="F345" s="118">
        <v>4806067</v>
      </c>
      <c r="G345" s="119">
        <f t="shared" si="35"/>
        <v>4.0610278282502986E-2</v>
      </c>
      <c r="H345" s="118">
        <f>distinfo!N345</f>
        <v>118346074.03</v>
      </c>
      <c r="I345" s="120">
        <v>0.09</v>
      </c>
      <c r="J345" s="121">
        <f t="shared" si="36"/>
        <v>5845079.6626999993</v>
      </c>
      <c r="K345" s="122">
        <f t="shared" si="37"/>
        <v>334.45162275983665</v>
      </c>
      <c r="L345" s="123">
        <f t="shared" si="38"/>
        <v>0</v>
      </c>
      <c r="M345" s="122">
        <f t="shared" si="39"/>
        <v>0</v>
      </c>
      <c r="N345" s="123">
        <f t="shared" si="40"/>
        <v>0</v>
      </c>
      <c r="O345" s="124">
        <f t="shared" si="41"/>
        <v>0</v>
      </c>
    </row>
    <row r="346" spans="1:15" s="31" customFormat="1" ht="15" x14ac:dyDescent="0.25">
      <c r="A346" s="125">
        <v>337</v>
      </c>
      <c r="B346" s="126" t="s">
        <v>363</v>
      </c>
      <c r="C346" s="115">
        <v>1</v>
      </c>
      <c r="D346" s="117">
        <v>0</v>
      </c>
      <c r="E346" s="118">
        <f>IF(AND(C346=1,D346=0),distinfo!K346+distinfo!L346,IFERROR(F346/D346,0))</f>
        <v>28958.444130434786</v>
      </c>
      <c r="F346" s="118">
        <v>0</v>
      </c>
      <c r="G346" s="119" t="str">
        <f t="shared" si="35"/>
        <v/>
      </c>
      <c r="H346" s="118">
        <f>distinfo!N346</f>
        <v>2676030.0751427361</v>
      </c>
      <c r="I346" s="120">
        <v>0.09</v>
      </c>
      <c r="J346" s="121">
        <f t="shared" si="36"/>
        <v>240842.70676284624</v>
      </c>
      <c r="K346" s="122">
        <f t="shared" si="37"/>
        <v>8.3168386284166775</v>
      </c>
      <c r="L346" s="123">
        <f t="shared" si="38"/>
        <v>0</v>
      </c>
      <c r="M346" s="122">
        <f t="shared" si="39"/>
        <v>0</v>
      </c>
      <c r="N346" s="123">
        <f t="shared" si="40"/>
        <v>0</v>
      </c>
      <c r="O346" s="124">
        <f t="shared" si="41"/>
        <v>0</v>
      </c>
    </row>
    <row r="347" spans="1:15" s="31" customFormat="1" ht="15" x14ac:dyDescent="0.25">
      <c r="A347" s="125">
        <v>338</v>
      </c>
      <c r="B347" s="126" t="s">
        <v>364</v>
      </c>
      <c r="C347" s="115">
        <v>0</v>
      </c>
      <c r="D347" s="117">
        <v>0</v>
      </c>
      <c r="E347" s="118">
        <f>IF(AND(C347=1,D347=0),distinfo!K347+distinfo!L347,IFERROR(F347/D347,0))</f>
        <v>0</v>
      </c>
      <c r="F347" s="118">
        <v>0</v>
      </c>
      <c r="G347" s="119" t="str">
        <f t="shared" si="35"/>
        <v/>
      </c>
      <c r="H347" s="118">
        <f>distinfo!N347</f>
        <v>423564</v>
      </c>
      <c r="I347" s="120">
        <v>0</v>
      </c>
      <c r="J347" s="121">
        <f t="shared" si="36"/>
        <v>0</v>
      </c>
      <c r="K347" s="122">
        <f t="shared" si="37"/>
        <v>0</v>
      </c>
      <c r="L347" s="123">
        <f t="shared" si="38"/>
        <v>0</v>
      </c>
      <c r="M347" s="122">
        <f t="shared" si="39"/>
        <v>0</v>
      </c>
      <c r="N347" s="123">
        <f t="shared" si="40"/>
        <v>0</v>
      </c>
      <c r="O347" s="124">
        <f t="shared" si="41"/>
        <v>0</v>
      </c>
    </row>
    <row r="348" spans="1:15" s="31" customFormat="1" ht="15" x14ac:dyDescent="0.25">
      <c r="A348" s="125">
        <v>339</v>
      </c>
      <c r="B348" s="126" t="s">
        <v>365</v>
      </c>
      <c r="C348" s="115">
        <v>0</v>
      </c>
      <c r="D348" s="117">
        <v>0</v>
      </c>
      <c r="E348" s="118">
        <f>IF(AND(C348=1,D348=0),distinfo!K348+distinfo!L348,IFERROR(F348/D348,0))</f>
        <v>0</v>
      </c>
      <c r="F348" s="118">
        <v>0</v>
      </c>
      <c r="G348" s="119" t="str">
        <f t="shared" si="35"/>
        <v/>
      </c>
      <c r="H348" s="118">
        <f>distinfo!N348</f>
        <v>0</v>
      </c>
      <c r="I348" s="120">
        <v>0</v>
      </c>
      <c r="J348" s="121">
        <f t="shared" si="36"/>
        <v>0</v>
      </c>
      <c r="K348" s="122">
        <f t="shared" si="37"/>
        <v>0</v>
      </c>
      <c r="L348" s="123">
        <f t="shared" si="38"/>
        <v>0</v>
      </c>
      <c r="M348" s="122">
        <f t="shared" si="39"/>
        <v>0</v>
      </c>
      <c r="N348" s="123">
        <f t="shared" si="40"/>
        <v>0</v>
      </c>
      <c r="O348" s="124">
        <f t="shared" si="41"/>
        <v>0</v>
      </c>
    </row>
    <row r="349" spans="1:15" s="31" customFormat="1" ht="15" x14ac:dyDescent="0.25">
      <c r="A349" s="125">
        <v>340</v>
      </c>
      <c r="B349" s="126" t="s">
        <v>366</v>
      </c>
      <c r="C349" s="115">
        <v>1</v>
      </c>
      <c r="D349" s="117">
        <v>5</v>
      </c>
      <c r="E349" s="118">
        <f>IF(AND(C349=1,D349=0),distinfo!K349+distinfo!L349,IFERROR(F349/D349,0))</f>
        <v>26054.6</v>
      </c>
      <c r="F349" s="118">
        <v>130273</v>
      </c>
      <c r="G349" s="119">
        <f t="shared" si="35"/>
        <v>3.5364757354256607E-2</v>
      </c>
      <c r="H349" s="118">
        <f>distinfo!N349</f>
        <v>3683695.5700000003</v>
      </c>
      <c r="I349" s="120">
        <v>0.09</v>
      </c>
      <c r="J349" s="121">
        <f t="shared" si="36"/>
        <v>201259.60130000004</v>
      </c>
      <c r="K349" s="122">
        <f t="shared" si="37"/>
        <v>7.7245323781597124</v>
      </c>
      <c r="L349" s="123">
        <f t="shared" si="38"/>
        <v>0</v>
      </c>
      <c r="M349" s="122">
        <f t="shared" si="39"/>
        <v>0</v>
      </c>
      <c r="N349" s="123">
        <f t="shared" si="40"/>
        <v>0</v>
      </c>
      <c r="O349" s="124">
        <f t="shared" si="41"/>
        <v>0</v>
      </c>
    </row>
    <row r="350" spans="1:15" s="31" customFormat="1" ht="15" x14ac:dyDescent="0.25">
      <c r="A350" s="125">
        <v>341</v>
      </c>
      <c r="B350" s="126" t="s">
        <v>367</v>
      </c>
      <c r="C350" s="115">
        <v>0</v>
      </c>
      <c r="D350" s="117">
        <v>0</v>
      </c>
      <c r="E350" s="118">
        <f>IF(AND(C350=1,D350=0),distinfo!K350+distinfo!L350,IFERROR(F350/D350,0))</f>
        <v>0</v>
      </c>
      <c r="F350" s="118">
        <v>0</v>
      </c>
      <c r="G350" s="119" t="str">
        <f t="shared" si="35"/>
        <v/>
      </c>
      <c r="H350" s="118">
        <f>distinfo!N350</f>
        <v>0</v>
      </c>
      <c r="I350" s="120">
        <v>0</v>
      </c>
      <c r="J350" s="121">
        <f t="shared" si="36"/>
        <v>0</v>
      </c>
      <c r="K350" s="122">
        <f t="shared" si="37"/>
        <v>0</v>
      </c>
      <c r="L350" s="123">
        <f t="shared" si="38"/>
        <v>0</v>
      </c>
      <c r="M350" s="122">
        <f t="shared" si="39"/>
        <v>0</v>
      </c>
      <c r="N350" s="123">
        <f t="shared" si="40"/>
        <v>0</v>
      </c>
      <c r="O350" s="124">
        <f t="shared" si="41"/>
        <v>0</v>
      </c>
    </row>
    <row r="351" spans="1:15" s="31" customFormat="1" ht="15" x14ac:dyDescent="0.25">
      <c r="A351" s="125">
        <v>342</v>
      </c>
      <c r="B351" s="126" t="s">
        <v>368</v>
      </c>
      <c r="C351" s="115">
        <v>1</v>
      </c>
      <c r="D351" s="117">
        <v>8</v>
      </c>
      <c r="E351" s="118">
        <f>IF(AND(C351=1,D351=0),distinfo!K351+distinfo!L351,IFERROR(F351/D351,0))</f>
        <v>27706.875</v>
      </c>
      <c r="F351" s="118">
        <v>221655</v>
      </c>
      <c r="G351" s="119">
        <f t="shared" si="35"/>
        <v>3.1305285756052991E-3</v>
      </c>
      <c r="H351" s="118">
        <f>distinfo!N351</f>
        <v>70804336.918452248</v>
      </c>
      <c r="I351" s="120">
        <v>0.09</v>
      </c>
      <c r="J351" s="121">
        <f t="shared" si="36"/>
        <v>6150735.3226607023</v>
      </c>
      <c r="K351" s="122">
        <f t="shared" si="37"/>
        <v>221.99310902657561</v>
      </c>
      <c r="L351" s="123">
        <f t="shared" si="38"/>
        <v>0</v>
      </c>
      <c r="M351" s="122">
        <f t="shared" si="39"/>
        <v>0</v>
      </c>
      <c r="N351" s="123">
        <f t="shared" si="40"/>
        <v>0</v>
      </c>
      <c r="O351" s="124">
        <f t="shared" si="41"/>
        <v>0</v>
      </c>
    </row>
    <row r="352" spans="1:15" s="31" customFormat="1" ht="15" x14ac:dyDescent="0.25">
      <c r="A352" s="125">
        <v>343</v>
      </c>
      <c r="B352" s="126" t="s">
        <v>369</v>
      </c>
      <c r="C352" s="115">
        <v>1</v>
      </c>
      <c r="D352" s="117">
        <v>7</v>
      </c>
      <c r="E352" s="118">
        <f>IF(AND(C352=1,D352=0),distinfo!K352+distinfo!L352,IFERROR(F352/D352,0))</f>
        <v>17085.857142857141</v>
      </c>
      <c r="F352" s="118">
        <v>119601</v>
      </c>
      <c r="G352" s="119">
        <f t="shared" si="35"/>
        <v>5.3901954405452162E-3</v>
      </c>
      <c r="H352" s="118">
        <f>distinfo!N352</f>
        <v>22188620.305</v>
      </c>
      <c r="I352" s="120">
        <v>0.18</v>
      </c>
      <c r="J352" s="121">
        <f t="shared" si="36"/>
        <v>0</v>
      </c>
      <c r="K352" s="122">
        <f t="shared" si="37"/>
        <v>0</v>
      </c>
      <c r="L352" s="123">
        <f t="shared" si="38"/>
        <v>0</v>
      </c>
      <c r="M352" s="122">
        <f t="shared" si="39"/>
        <v>0</v>
      </c>
      <c r="N352" s="123">
        <f t="shared" si="40"/>
        <v>3874350.6549</v>
      </c>
      <c r="O352" s="124">
        <f t="shared" si="41"/>
        <v>226.75775774700881</v>
      </c>
    </row>
    <row r="353" spans="1:15" s="31" customFormat="1" ht="15" x14ac:dyDescent="0.25">
      <c r="A353" s="125">
        <v>344</v>
      </c>
      <c r="B353" s="126" t="s">
        <v>370</v>
      </c>
      <c r="C353" s="115">
        <v>1</v>
      </c>
      <c r="D353" s="117">
        <v>1</v>
      </c>
      <c r="E353" s="118">
        <f>IF(AND(C353=1,D353=0),distinfo!K353+distinfo!L353,IFERROR(F353/D353,0))</f>
        <v>24383</v>
      </c>
      <c r="F353" s="118">
        <v>24383</v>
      </c>
      <c r="G353" s="119">
        <f t="shared" si="35"/>
        <v>2.7823594777199445E-4</v>
      </c>
      <c r="H353" s="118">
        <f>distinfo!N353</f>
        <v>87634255.00999999</v>
      </c>
      <c r="I353" s="120">
        <v>0.09</v>
      </c>
      <c r="J353" s="121">
        <f t="shared" si="36"/>
        <v>7862699.9508999987</v>
      </c>
      <c r="K353" s="122">
        <f t="shared" si="37"/>
        <v>322.46647052864694</v>
      </c>
      <c r="L353" s="123">
        <f t="shared" si="38"/>
        <v>0</v>
      </c>
      <c r="M353" s="122">
        <f t="shared" si="39"/>
        <v>0</v>
      </c>
      <c r="N353" s="123">
        <f t="shared" si="40"/>
        <v>0</v>
      </c>
      <c r="O353" s="124">
        <f t="shared" si="41"/>
        <v>0</v>
      </c>
    </row>
    <row r="354" spans="1:15" s="31" customFormat="1" ht="15" x14ac:dyDescent="0.25">
      <c r="A354" s="125">
        <v>345</v>
      </c>
      <c r="B354" s="126" t="s">
        <v>371</v>
      </c>
      <c r="C354" s="115">
        <v>0</v>
      </c>
      <c r="D354" s="117">
        <v>0</v>
      </c>
      <c r="E354" s="118">
        <f>IF(AND(C354=1,D354=0),distinfo!K354+distinfo!L354,IFERROR(F354/D354,0))</f>
        <v>0</v>
      </c>
      <c r="F354" s="118">
        <v>0</v>
      </c>
      <c r="G354" s="119" t="str">
        <f t="shared" si="35"/>
        <v/>
      </c>
      <c r="H354" s="118">
        <f>distinfo!N354</f>
        <v>121480</v>
      </c>
      <c r="I354" s="120">
        <v>0</v>
      </c>
      <c r="J354" s="121">
        <f t="shared" si="36"/>
        <v>0</v>
      </c>
      <c r="K354" s="122">
        <f t="shared" si="37"/>
        <v>0</v>
      </c>
      <c r="L354" s="123">
        <f t="shared" si="38"/>
        <v>0</v>
      </c>
      <c r="M354" s="122">
        <f t="shared" si="39"/>
        <v>0</v>
      </c>
      <c r="N354" s="123">
        <f t="shared" si="40"/>
        <v>0</v>
      </c>
      <c r="O354" s="124">
        <f t="shared" si="41"/>
        <v>0</v>
      </c>
    </row>
    <row r="355" spans="1:15" s="31" customFormat="1" ht="15" x14ac:dyDescent="0.25">
      <c r="A355" s="125">
        <v>346</v>
      </c>
      <c r="B355" s="126" t="s">
        <v>372</v>
      </c>
      <c r="C355" s="115">
        <v>1</v>
      </c>
      <c r="D355" s="117">
        <v>40</v>
      </c>
      <c r="E355" s="118">
        <f>IF(AND(C355=1,D355=0),distinfo!K355+distinfo!L355,IFERROR(F355/D355,0))</f>
        <v>19486.25</v>
      </c>
      <c r="F355" s="118">
        <v>779450</v>
      </c>
      <c r="G355" s="119">
        <f t="shared" si="35"/>
        <v>2.0953563763898626E-2</v>
      </c>
      <c r="H355" s="118">
        <f>distinfo!N355</f>
        <v>37198922.760000005</v>
      </c>
      <c r="I355" s="120">
        <v>0.09</v>
      </c>
      <c r="J355" s="121">
        <f t="shared" si="36"/>
        <v>2568453.0484000002</v>
      </c>
      <c r="K355" s="122">
        <f t="shared" si="37"/>
        <v>131.80848282250307</v>
      </c>
      <c r="L355" s="123">
        <f t="shared" si="38"/>
        <v>0</v>
      </c>
      <c r="M355" s="122">
        <f t="shared" si="39"/>
        <v>0</v>
      </c>
      <c r="N355" s="123">
        <f t="shared" si="40"/>
        <v>0</v>
      </c>
      <c r="O355" s="124">
        <f t="shared" si="41"/>
        <v>0</v>
      </c>
    </row>
    <row r="356" spans="1:15" s="31" customFormat="1" ht="15" x14ac:dyDescent="0.25">
      <c r="A356" s="125">
        <v>347</v>
      </c>
      <c r="B356" s="126" t="s">
        <v>373</v>
      </c>
      <c r="C356" s="115">
        <v>1</v>
      </c>
      <c r="D356" s="117">
        <v>46</v>
      </c>
      <c r="E356" s="118">
        <f>IF(AND(C356=1,D356=0),distinfo!K356+distinfo!L356,IFERROR(F356/D356,0))</f>
        <v>22956</v>
      </c>
      <c r="F356" s="118">
        <v>1055976</v>
      </c>
      <c r="G356" s="119">
        <f t="shared" si="35"/>
        <v>9.3422809623091036E-3</v>
      </c>
      <c r="H356" s="118">
        <f>distinfo!N356</f>
        <v>113031924.88646773</v>
      </c>
      <c r="I356" s="120">
        <v>0.09</v>
      </c>
      <c r="J356" s="121">
        <f t="shared" si="36"/>
        <v>9116897.239782095</v>
      </c>
      <c r="K356" s="122">
        <f t="shared" si="37"/>
        <v>397.14659521615675</v>
      </c>
      <c r="L356" s="123">
        <f t="shared" si="38"/>
        <v>0</v>
      </c>
      <c r="M356" s="122">
        <f t="shared" si="39"/>
        <v>0</v>
      </c>
      <c r="N356" s="123">
        <f t="shared" si="40"/>
        <v>0</v>
      </c>
      <c r="O356" s="124">
        <f t="shared" si="41"/>
        <v>0</v>
      </c>
    </row>
    <row r="357" spans="1:15" s="31" customFormat="1" ht="15" x14ac:dyDescent="0.25">
      <c r="A357" s="125">
        <v>348</v>
      </c>
      <c r="B357" s="126" t="s">
        <v>374</v>
      </c>
      <c r="C357" s="115">
        <v>1</v>
      </c>
      <c r="D357" s="117">
        <v>2153</v>
      </c>
      <c r="E357" s="118">
        <f>IF(AND(C357=1,D357=0),distinfo!K357+distinfo!L357,IFERROR(F357/D357,0))</f>
        <v>19119.503019043197</v>
      </c>
      <c r="F357" s="118">
        <v>41164290</v>
      </c>
      <c r="G357" s="119">
        <f t="shared" si="35"/>
        <v>7.4752164950935909E-2</v>
      </c>
      <c r="H357" s="118">
        <f>distinfo!N357</f>
        <v>550676893.7999115</v>
      </c>
      <c r="I357" s="120">
        <v>0.09</v>
      </c>
      <c r="J357" s="121">
        <f t="shared" si="36"/>
        <v>8396630.4419920295</v>
      </c>
      <c r="K357" s="122">
        <f t="shared" si="37"/>
        <v>439.16572693489525</v>
      </c>
      <c r="L357" s="123">
        <f t="shared" si="38"/>
        <v>0</v>
      </c>
      <c r="M357" s="122">
        <f t="shared" si="39"/>
        <v>0</v>
      </c>
      <c r="N357" s="123">
        <f t="shared" si="40"/>
        <v>0</v>
      </c>
      <c r="O357" s="124">
        <f t="shared" si="41"/>
        <v>0</v>
      </c>
    </row>
    <row r="358" spans="1:15" s="31" customFormat="1" ht="15" x14ac:dyDescent="0.25">
      <c r="A358" s="125">
        <v>349</v>
      </c>
      <c r="B358" s="126" t="s">
        <v>375</v>
      </c>
      <c r="C358" s="115">
        <v>1</v>
      </c>
      <c r="D358" s="117">
        <v>3</v>
      </c>
      <c r="E358" s="118">
        <f>IF(AND(C358=1,D358=0),distinfo!K358+distinfo!L358,IFERROR(F358/D358,0))</f>
        <v>21870</v>
      </c>
      <c r="F358" s="118">
        <v>65610</v>
      </c>
      <c r="G358" s="119">
        <f t="shared" si="35"/>
        <v>2.3903240873803001E-2</v>
      </c>
      <c r="H358" s="118">
        <f>distinfo!N358</f>
        <v>2744816.0835757609</v>
      </c>
      <c r="I358" s="120">
        <v>0.09</v>
      </c>
      <c r="J358" s="121">
        <f t="shared" si="36"/>
        <v>181423.44752181848</v>
      </c>
      <c r="K358" s="122">
        <f t="shared" si="37"/>
        <v>8.2955394385833774</v>
      </c>
      <c r="L358" s="123">
        <f t="shared" si="38"/>
        <v>0</v>
      </c>
      <c r="M358" s="122">
        <f t="shared" si="39"/>
        <v>0</v>
      </c>
      <c r="N358" s="123">
        <f t="shared" si="40"/>
        <v>0</v>
      </c>
      <c r="O358" s="124">
        <f t="shared" si="41"/>
        <v>0</v>
      </c>
    </row>
    <row r="359" spans="1:15" s="31" customFormat="1" ht="15" x14ac:dyDescent="0.25">
      <c r="A359" s="125">
        <v>350</v>
      </c>
      <c r="B359" s="126" t="s">
        <v>376</v>
      </c>
      <c r="C359" s="115">
        <v>1</v>
      </c>
      <c r="D359" s="117">
        <v>45</v>
      </c>
      <c r="E359" s="118">
        <f>IF(AND(C359=1,D359=0),distinfo!K359+distinfo!L359,IFERROR(F359/D359,0))</f>
        <v>19605.2</v>
      </c>
      <c r="F359" s="118">
        <v>882234</v>
      </c>
      <c r="G359" s="119">
        <f t="shared" si="35"/>
        <v>4.7983944327281182E-2</v>
      </c>
      <c r="H359" s="118">
        <f>distinfo!N359</f>
        <v>18386025</v>
      </c>
      <c r="I359" s="120">
        <v>0.09</v>
      </c>
      <c r="J359" s="121">
        <f t="shared" si="36"/>
        <v>772508.25</v>
      </c>
      <c r="K359" s="122">
        <f t="shared" si="37"/>
        <v>39.403232305714809</v>
      </c>
      <c r="L359" s="123">
        <f t="shared" si="38"/>
        <v>0</v>
      </c>
      <c r="M359" s="122">
        <f t="shared" si="39"/>
        <v>0</v>
      </c>
      <c r="N359" s="123">
        <f t="shared" si="40"/>
        <v>0</v>
      </c>
      <c r="O359" s="124">
        <f t="shared" si="41"/>
        <v>0</v>
      </c>
    </row>
    <row r="360" spans="1:15" s="31" customFormat="1" ht="15" x14ac:dyDescent="0.25">
      <c r="A360" s="125">
        <v>351</v>
      </c>
      <c r="B360" s="126" t="s">
        <v>377</v>
      </c>
      <c r="C360" s="115">
        <v>0</v>
      </c>
      <c r="D360" s="117">
        <v>0</v>
      </c>
      <c r="E360" s="118">
        <f>IF(AND(C360=1,D360=0),distinfo!K360+distinfo!L360,IFERROR(F360/D360,0))</f>
        <v>0</v>
      </c>
      <c r="F360" s="118">
        <v>0</v>
      </c>
      <c r="G360" s="119" t="str">
        <f t="shared" si="35"/>
        <v/>
      </c>
      <c r="H360" s="118">
        <f>distinfo!N360</f>
        <v>0</v>
      </c>
      <c r="I360" s="120">
        <v>0</v>
      </c>
      <c r="J360" s="121">
        <f t="shared" si="36"/>
        <v>0</v>
      </c>
      <c r="K360" s="122">
        <f t="shared" si="37"/>
        <v>0</v>
      </c>
      <c r="L360" s="123">
        <f t="shared" si="38"/>
        <v>0</v>
      </c>
      <c r="M360" s="122">
        <f t="shared" si="39"/>
        <v>0</v>
      </c>
      <c r="N360" s="123">
        <f t="shared" si="40"/>
        <v>0</v>
      </c>
      <c r="O360" s="124">
        <f t="shared" si="41"/>
        <v>0</v>
      </c>
    </row>
    <row r="361" spans="1:15" s="31" customFormat="1" ht="15" x14ac:dyDescent="0.25">
      <c r="A361" s="125">
        <v>352</v>
      </c>
      <c r="B361" s="126" t="s">
        <v>378</v>
      </c>
      <c r="C361" s="115">
        <v>0</v>
      </c>
      <c r="D361" s="117">
        <v>5</v>
      </c>
      <c r="E361" s="118">
        <f>IF(AND(C361=1,D361=0),distinfo!K361+distinfo!L361,IFERROR(F361/D361,0))</f>
        <v>24987</v>
      </c>
      <c r="F361" s="118">
        <v>124935</v>
      </c>
      <c r="G361" s="119">
        <f t="shared" si="35"/>
        <v>1.2493499999999999E-2</v>
      </c>
      <c r="H361" s="118">
        <f>distinfo!N361</f>
        <v>10000000</v>
      </c>
      <c r="I361" s="120">
        <v>0.09</v>
      </c>
      <c r="J361" s="121">
        <f>IF(AND($C361=1,$A361&lt;800,$I361=0.09),($H361*$I361)-F361,0)</f>
        <v>0</v>
      </c>
      <c r="K361" s="122">
        <f t="shared" si="37"/>
        <v>0</v>
      </c>
      <c r="L361" s="123">
        <f t="shared" si="38"/>
        <v>0</v>
      </c>
      <c r="M361" s="122">
        <f t="shared" si="39"/>
        <v>0</v>
      </c>
      <c r="N361" s="123">
        <f t="shared" si="40"/>
        <v>0</v>
      </c>
      <c r="O361" s="124">
        <f t="shared" si="41"/>
        <v>0</v>
      </c>
    </row>
    <row r="362" spans="1:15" s="31" customFormat="1" ht="15" x14ac:dyDescent="0.25">
      <c r="A362" s="125">
        <v>406</v>
      </c>
      <c r="B362" s="126" t="s">
        <v>379</v>
      </c>
      <c r="C362" s="115">
        <v>1</v>
      </c>
      <c r="D362" s="117">
        <v>0</v>
      </c>
      <c r="E362" s="118">
        <f>IF(AND(C362=1,D362=0),distinfo!K362+distinfo!L362,IFERROR(F362/D362,0))</f>
        <v>33781.223812949655</v>
      </c>
      <c r="F362" s="118">
        <v>0</v>
      </c>
      <c r="G362" s="119" t="str">
        <f t="shared" si="35"/>
        <v/>
      </c>
      <c r="H362" s="118">
        <f>distinfo!N362</f>
        <v>4703827</v>
      </c>
      <c r="I362" s="120">
        <v>0.09</v>
      </c>
      <c r="J362" s="121">
        <f t="shared" si="36"/>
        <v>423344.43</v>
      </c>
      <c r="K362" s="122">
        <f t="shared" si="37"/>
        <v>12.531944737825503</v>
      </c>
      <c r="L362" s="123">
        <f t="shared" si="38"/>
        <v>0</v>
      </c>
      <c r="M362" s="122">
        <f t="shared" si="39"/>
        <v>0</v>
      </c>
      <c r="N362" s="123">
        <f t="shared" si="40"/>
        <v>0</v>
      </c>
      <c r="O362" s="124">
        <f t="shared" si="41"/>
        <v>0</v>
      </c>
    </row>
    <row r="363" spans="1:15" s="31" customFormat="1" ht="15" x14ac:dyDescent="0.25">
      <c r="A363" s="125">
        <v>600</v>
      </c>
      <c r="B363" s="126" t="s">
        <v>380</v>
      </c>
      <c r="C363" s="115">
        <v>1</v>
      </c>
      <c r="D363" s="117">
        <v>30</v>
      </c>
      <c r="E363" s="118">
        <f>IF(AND(C363=1,D363=0),distinfo!K363+distinfo!L363,IFERROR(F363/D363,0))</f>
        <v>19245</v>
      </c>
      <c r="F363" s="118">
        <v>577350</v>
      </c>
      <c r="G363" s="119">
        <f t="shared" si="35"/>
        <v>5.5724191781708057E-3</v>
      </c>
      <c r="H363" s="118">
        <f>distinfo!N363</f>
        <v>103608501.36</v>
      </c>
      <c r="I363" s="120">
        <v>0.09</v>
      </c>
      <c r="J363" s="121">
        <f t="shared" si="36"/>
        <v>8747415.1223999988</v>
      </c>
      <c r="K363" s="122">
        <f t="shared" si="37"/>
        <v>454.52923473109894</v>
      </c>
      <c r="L363" s="123">
        <f t="shared" si="38"/>
        <v>0</v>
      </c>
      <c r="M363" s="122">
        <f t="shared" si="39"/>
        <v>0</v>
      </c>
      <c r="N363" s="123">
        <f t="shared" si="40"/>
        <v>0</v>
      </c>
      <c r="O363" s="124">
        <f t="shared" si="41"/>
        <v>0</v>
      </c>
    </row>
    <row r="364" spans="1:15" s="31" customFormat="1" ht="15" x14ac:dyDescent="0.25">
      <c r="A364" s="125">
        <v>603</v>
      </c>
      <c r="B364" s="126" t="s">
        <v>381</v>
      </c>
      <c r="C364" s="115">
        <v>1</v>
      </c>
      <c r="D364" s="117">
        <v>72</v>
      </c>
      <c r="E364" s="118">
        <f>IF(AND(C364=1,D364=0),distinfo!K364+distinfo!L364,IFERROR(F364/D364,0))</f>
        <v>18591</v>
      </c>
      <c r="F364" s="118">
        <v>1338552</v>
      </c>
      <c r="G364" s="119">
        <f t="shared" si="35"/>
        <v>6.251684687091856E-2</v>
      </c>
      <c r="H364" s="118">
        <f>distinfo!N364</f>
        <v>21411060.649999999</v>
      </c>
      <c r="I364" s="120">
        <v>0.18</v>
      </c>
      <c r="J364" s="121">
        <f t="shared" si="36"/>
        <v>0</v>
      </c>
      <c r="K364" s="122">
        <f t="shared" si="37"/>
        <v>0</v>
      </c>
      <c r="L364" s="123">
        <f t="shared" si="38"/>
        <v>0</v>
      </c>
      <c r="M364" s="122">
        <f t="shared" si="39"/>
        <v>0</v>
      </c>
      <c r="N364" s="123">
        <f t="shared" si="40"/>
        <v>2515438.9169999994</v>
      </c>
      <c r="O364" s="124">
        <f t="shared" si="41"/>
        <v>135.30412118767143</v>
      </c>
    </row>
    <row r="365" spans="1:15" s="31" customFormat="1" ht="15" x14ac:dyDescent="0.25">
      <c r="A365" s="125">
        <v>605</v>
      </c>
      <c r="B365" s="126" t="s">
        <v>382</v>
      </c>
      <c r="C365" s="115">
        <v>1</v>
      </c>
      <c r="D365" s="117">
        <v>97</v>
      </c>
      <c r="E365" s="118">
        <f>IF(AND(C365=1,D365=0),distinfo!K365+distinfo!L365,IFERROR(F365/D365,0))</f>
        <v>24565.247422680412</v>
      </c>
      <c r="F365" s="118">
        <v>2382829</v>
      </c>
      <c r="G365" s="119">
        <f t="shared" si="35"/>
        <v>6.8453001165199936E-2</v>
      </c>
      <c r="H365" s="118">
        <f>distinfo!N365</f>
        <v>34809708.258801371</v>
      </c>
      <c r="I365" s="120">
        <v>0.09</v>
      </c>
      <c r="J365" s="121">
        <f t="shared" si="36"/>
        <v>750044.74329212308</v>
      </c>
      <c r="K365" s="122">
        <f t="shared" si="37"/>
        <v>30.532757532888823</v>
      </c>
      <c r="L365" s="123">
        <f t="shared" si="38"/>
        <v>0</v>
      </c>
      <c r="M365" s="122">
        <f t="shared" si="39"/>
        <v>0</v>
      </c>
      <c r="N365" s="123">
        <f t="shared" si="40"/>
        <v>0</v>
      </c>
      <c r="O365" s="124">
        <f t="shared" si="41"/>
        <v>0</v>
      </c>
    </row>
    <row r="366" spans="1:15" s="31" customFormat="1" ht="15" x14ac:dyDescent="0.25">
      <c r="A366" s="125">
        <v>610</v>
      </c>
      <c r="B366" s="126" t="s">
        <v>383</v>
      </c>
      <c r="C366" s="115">
        <v>1</v>
      </c>
      <c r="D366" s="117">
        <v>16</v>
      </c>
      <c r="E366" s="118">
        <f>IF(AND(C366=1,D366=0),distinfo!K366+distinfo!L366,IFERROR(F366/D366,0))</f>
        <v>15552.875</v>
      </c>
      <c r="F366" s="118">
        <v>248846</v>
      </c>
      <c r="G366" s="119">
        <f t="shared" si="35"/>
        <v>6.9590199448776808E-3</v>
      </c>
      <c r="H366" s="118">
        <f>distinfo!N366</f>
        <v>35758770.914741784</v>
      </c>
      <c r="I366" s="120">
        <v>0.09</v>
      </c>
      <c r="J366" s="121">
        <f t="shared" si="36"/>
        <v>2969443.3823267603</v>
      </c>
      <c r="K366" s="122">
        <f t="shared" si="37"/>
        <v>190.92568945142042</v>
      </c>
      <c r="L366" s="123">
        <f t="shared" si="38"/>
        <v>0</v>
      </c>
      <c r="M366" s="122">
        <f t="shared" si="39"/>
        <v>0</v>
      </c>
      <c r="N366" s="123">
        <f t="shared" si="40"/>
        <v>0</v>
      </c>
      <c r="O366" s="124">
        <f t="shared" si="41"/>
        <v>0</v>
      </c>
    </row>
    <row r="367" spans="1:15" s="31" customFormat="1" ht="15" x14ac:dyDescent="0.25">
      <c r="A367" s="125">
        <v>615</v>
      </c>
      <c r="B367" s="126" t="s">
        <v>384</v>
      </c>
      <c r="C367" s="115">
        <v>1</v>
      </c>
      <c r="D367" s="117">
        <v>3</v>
      </c>
      <c r="E367" s="118">
        <f>IF(AND(C367=1,D367=0),distinfo!K367+distinfo!L367,IFERROR(F367/D367,0))</f>
        <v>20361</v>
      </c>
      <c r="F367" s="118">
        <v>61083</v>
      </c>
      <c r="G367" s="119">
        <f t="shared" si="35"/>
        <v>1.9148853359071288E-3</v>
      </c>
      <c r="H367" s="118">
        <f>distinfo!N367</f>
        <v>31899037.949999999</v>
      </c>
      <c r="I367" s="120">
        <v>0.18</v>
      </c>
      <c r="J367" s="121">
        <f t="shared" si="36"/>
        <v>0</v>
      </c>
      <c r="K367" s="122">
        <f t="shared" si="37"/>
        <v>0</v>
      </c>
      <c r="L367" s="123">
        <f t="shared" si="38"/>
        <v>0</v>
      </c>
      <c r="M367" s="122">
        <f t="shared" si="39"/>
        <v>0</v>
      </c>
      <c r="N367" s="123">
        <f t="shared" si="40"/>
        <v>5680743.8309999993</v>
      </c>
      <c r="O367" s="124">
        <f t="shared" si="41"/>
        <v>279.00121953735078</v>
      </c>
    </row>
    <row r="368" spans="1:15" s="31" customFormat="1" ht="15" x14ac:dyDescent="0.25">
      <c r="A368" s="125">
        <v>616</v>
      </c>
      <c r="B368" s="126" t="s">
        <v>385</v>
      </c>
      <c r="C368" s="115">
        <v>1</v>
      </c>
      <c r="D368" s="117">
        <v>60</v>
      </c>
      <c r="E368" s="118">
        <f>IF(AND(C368=1,D368=0),distinfo!K368+distinfo!L368,IFERROR(F368/D368,0))</f>
        <v>15999.266666666666</v>
      </c>
      <c r="F368" s="118">
        <v>959956</v>
      </c>
      <c r="G368" s="119">
        <f t="shared" si="35"/>
        <v>3.1348565356087189E-2</v>
      </c>
      <c r="H368" s="118">
        <f>distinfo!N368</f>
        <v>30622007.390000001</v>
      </c>
      <c r="I368" s="120">
        <v>0.09</v>
      </c>
      <c r="J368" s="121">
        <f t="shared" si="36"/>
        <v>1796024.6650999999</v>
      </c>
      <c r="K368" s="122">
        <f t="shared" si="37"/>
        <v>112.2566866668889</v>
      </c>
      <c r="L368" s="123">
        <f t="shared" si="38"/>
        <v>0</v>
      </c>
      <c r="M368" s="122">
        <f t="shared" si="39"/>
        <v>0</v>
      </c>
      <c r="N368" s="123">
        <f t="shared" si="40"/>
        <v>0</v>
      </c>
      <c r="O368" s="124">
        <f t="shared" si="41"/>
        <v>0</v>
      </c>
    </row>
    <row r="369" spans="1:15" s="31" customFormat="1" ht="15" x14ac:dyDescent="0.25">
      <c r="A369" s="125">
        <v>618</v>
      </c>
      <c r="B369" s="126" t="s">
        <v>386</v>
      </c>
      <c r="C369" s="115">
        <v>1</v>
      </c>
      <c r="D369" s="117">
        <v>0</v>
      </c>
      <c r="E369" s="118">
        <f>IF(AND(C369=1,D369=0),distinfo!K369+distinfo!L369,IFERROR(F369/D369,0))</f>
        <v>32768.544293598228</v>
      </c>
      <c r="F369" s="118">
        <v>0</v>
      </c>
      <c r="G369" s="119" t="str">
        <f t="shared" si="35"/>
        <v/>
      </c>
      <c r="H369" s="118">
        <f>distinfo!N369</f>
        <v>31401386.35636986</v>
      </c>
      <c r="I369" s="120">
        <v>0.09</v>
      </c>
      <c r="J369" s="121">
        <f t="shared" si="36"/>
        <v>2826124.7720732875</v>
      </c>
      <c r="K369" s="122">
        <f t="shared" si="37"/>
        <v>86.245050947393125</v>
      </c>
      <c r="L369" s="123">
        <f t="shared" si="38"/>
        <v>0</v>
      </c>
      <c r="M369" s="122">
        <f t="shared" si="39"/>
        <v>0</v>
      </c>
      <c r="N369" s="123">
        <f t="shared" si="40"/>
        <v>0</v>
      </c>
      <c r="O369" s="124">
        <f t="shared" si="41"/>
        <v>0</v>
      </c>
    </row>
    <row r="370" spans="1:15" s="31" customFormat="1" ht="15" x14ac:dyDescent="0.25">
      <c r="A370" s="125">
        <v>620</v>
      </c>
      <c r="B370" s="126" t="s">
        <v>387</v>
      </c>
      <c r="C370" s="115">
        <v>1</v>
      </c>
      <c r="D370" s="117">
        <v>9</v>
      </c>
      <c r="E370" s="118">
        <f>IF(AND(C370=1,D370=0),distinfo!K370+distinfo!L370,IFERROR(F370/D370,0))</f>
        <v>24323.222222222223</v>
      </c>
      <c r="F370" s="118">
        <v>218909</v>
      </c>
      <c r="G370" s="119">
        <f t="shared" si="35"/>
        <v>9.4700971409504234E-3</v>
      </c>
      <c r="H370" s="118">
        <f>distinfo!N370</f>
        <v>23115813.57</v>
      </c>
      <c r="I370" s="120">
        <v>0.09</v>
      </c>
      <c r="J370" s="121">
        <f t="shared" si="36"/>
        <v>1861514.2212999999</v>
      </c>
      <c r="K370" s="122">
        <f t="shared" si="37"/>
        <v>76.532385565234861</v>
      </c>
      <c r="L370" s="123">
        <f t="shared" si="38"/>
        <v>0</v>
      </c>
      <c r="M370" s="122">
        <f t="shared" si="39"/>
        <v>0</v>
      </c>
      <c r="N370" s="123">
        <f t="shared" si="40"/>
        <v>0</v>
      </c>
      <c r="O370" s="124">
        <f t="shared" si="41"/>
        <v>0</v>
      </c>
    </row>
    <row r="371" spans="1:15" s="31" customFormat="1" ht="15" x14ac:dyDescent="0.25">
      <c r="A371" s="125">
        <v>622</v>
      </c>
      <c r="B371" s="126" t="s">
        <v>388</v>
      </c>
      <c r="C371" s="115">
        <v>1</v>
      </c>
      <c r="D371" s="117">
        <v>83</v>
      </c>
      <c r="E371" s="118">
        <f>IF(AND(C371=1,D371=0),distinfo!K371+distinfo!L371,IFERROR(F371/D371,0))</f>
        <v>15333</v>
      </c>
      <c r="F371" s="118">
        <v>1272639</v>
      </c>
      <c r="G371" s="119">
        <f t="shared" si="35"/>
        <v>4.3982021380786621E-2</v>
      </c>
      <c r="H371" s="118">
        <f>distinfo!N371</f>
        <v>28935436.800000001</v>
      </c>
      <c r="I371" s="120">
        <v>0.09</v>
      </c>
      <c r="J371" s="121">
        <f t="shared" si="36"/>
        <v>1331550.3119999999</v>
      </c>
      <c r="K371" s="122">
        <f t="shared" si="37"/>
        <v>86.842125611426326</v>
      </c>
      <c r="L371" s="123">
        <f t="shared" si="38"/>
        <v>0</v>
      </c>
      <c r="M371" s="122">
        <f t="shared" si="39"/>
        <v>0</v>
      </c>
      <c r="N371" s="123">
        <f t="shared" si="40"/>
        <v>0</v>
      </c>
      <c r="O371" s="124">
        <f t="shared" si="41"/>
        <v>0</v>
      </c>
    </row>
    <row r="372" spans="1:15" s="31" customFormat="1" ht="15" x14ac:dyDescent="0.25">
      <c r="A372" s="125">
        <v>625</v>
      </c>
      <c r="B372" s="126" t="s">
        <v>389</v>
      </c>
      <c r="C372" s="115">
        <v>1</v>
      </c>
      <c r="D372" s="117">
        <v>44</v>
      </c>
      <c r="E372" s="118">
        <f>IF(AND(C372=1,D372=0),distinfo!K372+distinfo!L372,IFERROR(F372/D372,0))</f>
        <v>16360.113636363636</v>
      </c>
      <c r="F372" s="118">
        <v>719845</v>
      </c>
      <c r="G372" s="119">
        <f t="shared" si="35"/>
        <v>8.2373932218969114E-3</v>
      </c>
      <c r="H372" s="118">
        <f>distinfo!N372</f>
        <v>87387475.698802888</v>
      </c>
      <c r="I372" s="120">
        <v>0.09</v>
      </c>
      <c r="J372" s="121">
        <f t="shared" si="36"/>
        <v>7145027.81289226</v>
      </c>
      <c r="K372" s="122">
        <f t="shared" si="37"/>
        <v>436.73460782148857</v>
      </c>
      <c r="L372" s="123">
        <f t="shared" si="38"/>
        <v>0</v>
      </c>
      <c r="M372" s="122">
        <f t="shared" si="39"/>
        <v>0</v>
      </c>
      <c r="N372" s="123">
        <f t="shared" si="40"/>
        <v>0</v>
      </c>
      <c r="O372" s="124">
        <f t="shared" si="41"/>
        <v>0</v>
      </c>
    </row>
    <row r="373" spans="1:15" s="31" customFormat="1" ht="15" x14ac:dyDescent="0.25">
      <c r="A373" s="125">
        <v>632</v>
      </c>
      <c r="B373" s="126" t="s">
        <v>390</v>
      </c>
      <c r="C373" s="115">
        <v>1</v>
      </c>
      <c r="D373" s="117">
        <v>2</v>
      </c>
      <c r="E373" s="118">
        <f>IF(AND(C373=1,D373=0),distinfo!K373+distinfo!L373,IFERROR(F373/D373,0))</f>
        <v>24033</v>
      </c>
      <c r="F373" s="118">
        <v>48066</v>
      </c>
      <c r="G373" s="119">
        <f t="shared" si="35"/>
        <v>1.5897406724365574E-2</v>
      </c>
      <c r="H373" s="118">
        <f>distinfo!N373</f>
        <v>3023512</v>
      </c>
      <c r="I373" s="120">
        <v>0.09</v>
      </c>
      <c r="J373" s="121">
        <f t="shared" si="36"/>
        <v>224050.08000000002</v>
      </c>
      <c r="K373" s="122">
        <f t="shared" si="37"/>
        <v>9.3226014230433165</v>
      </c>
      <c r="L373" s="123">
        <f t="shared" si="38"/>
        <v>0</v>
      </c>
      <c r="M373" s="122">
        <f t="shared" si="39"/>
        <v>0</v>
      </c>
      <c r="N373" s="123">
        <f t="shared" si="40"/>
        <v>0</v>
      </c>
      <c r="O373" s="124">
        <f t="shared" si="41"/>
        <v>0</v>
      </c>
    </row>
    <row r="374" spans="1:15" s="31" customFormat="1" ht="15" x14ac:dyDescent="0.25">
      <c r="A374" s="125">
        <v>635</v>
      </c>
      <c r="B374" s="126" t="s">
        <v>391</v>
      </c>
      <c r="C374" s="115">
        <v>1</v>
      </c>
      <c r="D374" s="117">
        <v>18</v>
      </c>
      <c r="E374" s="118">
        <f>IF(AND(C374=1,D374=0),distinfo!K374+distinfo!L374,IFERROR(F374/D374,0))</f>
        <v>18716</v>
      </c>
      <c r="F374" s="118">
        <v>336888</v>
      </c>
      <c r="G374" s="119">
        <f t="shared" si="35"/>
        <v>1.0772754513513869E-2</v>
      </c>
      <c r="H374" s="118">
        <f>distinfo!N374</f>
        <v>31272224.719999999</v>
      </c>
      <c r="I374" s="120">
        <v>0.09</v>
      </c>
      <c r="J374" s="121">
        <f t="shared" si="36"/>
        <v>2477612.2248</v>
      </c>
      <c r="K374" s="122">
        <f t="shared" si="37"/>
        <v>132.37936657405427</v>
      </c>
      <c r="L374" s="123">
        <f t="shared" si="38"/>
        <v>0</v>
      </c>
      <c r="M374" s="122">
        <f t="shared" si="39"/>
        <v>0</v>
      </c>
      <c r="N374" s="123">
        <f t="shared" si="40"/>
        <v>0</v>
      </c>
      <c r="O374" s="124">
        <f t="shared" si="41"/>
        <v>0</v>
      </c>
    </row>
    <row r="375" spans="1:15" s="31" customFormat="1" ht="15" x14ac:dyDescent="0.25">
      <c r="A375" s="125">
        <v>640</v>
      </c>
      <c r="B375" s="126" t="s">
        <v>392</v>
      </c>
      <c r="C375" s="115">
        <v>1</v>
      </c>
      <c r="D375" s="117">
        <v>4</v>
      </c>
      <c r="E375" s="118">
        <f>IF(AND(C375=1,D375=0),distinfo!K375+distinfo!L375,IFERROR(F375/D375,0))</f>
        <v>24209</v>
      </c>
      <c r="F375" s="118">
        <v>96836</v>
      </c>
      <c r="G375" s="119">
        <f t="shared" si="35"/>
        <v>2.8017175660523339E-3</v>
      </c>
      <c r="H375" s="118">
        <f>distinfo!N375</f>
        <v>34563084.149999999</v>
      </c>
      <c r="I375" s="120">
        <v>0.09</v>
      </c>
      <c r="J375" s="121">
        <f t="shared" si="36"/>
        <v>3013841.5734999999</v>
      </c>
      <c r="K375" s="122">
        <f t="shared" si="37"/>
        <v>124.49260909166013</v>
      </c>
      <c r="L375" s="123">
        <f t="shared" si="38"/>
        <v>0</v>
      </c>
      <c r="M375" s="122">
        <f t="shared" si="39"/>
        <v>0</v>
      </c>
      <c r="N375" s="123">
        <f t="shared" si="40"/>
        <v>0</v>
      </c>
      <c r="O375" s="124">
        <f t="shared" si="41"/>
        <v>0</v>
      </c>
    </row>
    <row r="376" spans="1:15" s="31" customFormat="1" ht="15" x14ac:dyDescent="0.25">
      <c r="A376" s="125">
        <v>645</v>
      </c>
      <c r="B376" s="126" t="s">
        <v>393</v>
      </c>
      <c r="C376" s="115">
        <v>1</v>
      </c>
      <c r="D376" s="117">
        <v>143</v>
      </c>
      <c r="E376" s="118">
        <f>IF(AND(C376=1,D376=0),distinfo!K376+distinfo!L376,IFERROR(F376/D376,0))</f>
        <v>18747.174825174825</v>
      </c>
      <c r="F376" s="118">
        <v>2680846</v>
      </c>
      <c r="G376" s="119">
        <f t="shared" si="35"/>
        <v>3.6523327660134094E-2</v>
      </c>
      <c r="H376" s="118">
        <f>distinfo!N376</f>
        <v>73400924.060000002</v>
      </c>
      <c r="I376" s="120">
        <v>0.09</v>
      </c>
      <c r="J376" s="121">
        <f t="shared" si="36"/>
        <v>3925237.1654000003</v>
      </c>
      <c r="K376" s="122">
        <f t="shared" si="37"/>
        <v>209.37753032147316</v>
      </c>
      <c r="L376" s="123">
        <f t="shared" si="38"/>
        <v>0</v>
      </c>
      <c r="M376" s="122">
        <f t="shared" si="39"/>
        <v>0</v>
      </c>
      <c r="N376" s="123">
        <f t="shared" si="40"/>
        <v>0</v>
      </c>
      <c r="O376" s="124">
        <f t="shared" si="41"/>
        <v>0</v>
      </c>
    </row>
    <row r="377" spans="1:15" s="31" customFormat="1" ht="15" x14ac:dyDescent="0.25">
      <c r="A377" s="125">
        <v>650</v>
      </c>
      <c r="B377" s="126" t="s">
        <v>394</v>
      </c>
      <c r="C377" s="115">
        <v>1</v>
      </c>
      <c r="D377" s="117">
        <v>0</v>
      </c>
      <c r="E377" s="118">
        <f>IF(AND(C377=1,D377=0),distinfo!K377+distinfo!L377,IFERROR(F377/D377,0))</f>
        <v>18448.120240403256</v>
      </c>
      <c r="F377" s="118">
        <v>0</v>
      </c>
      <c r="G377" s="119" t="str">
        <f t="shared" si="35"/>
        <v/>
      </c>
      <c r="H377" s="118">
        <f>distinfo!N377</f>
        <v>48462990.969999999</v>
      </c>
      <c r="I377" s="120">
        <v>0.09</v>
      </c>
      <c r="J377" s="121">
        <f t="shared" si="36"/>
        <v>4361669.1872999994</v>
      </c>
      <c r="K377" s="122">
        <f t="shared" si="37"/>
        <v>236.42892232171715</v>
      </c>
      <c r="L377" s="123">
        <f t="shared" si="38"/>
        <v>0</v>
      </c>
      <c r="M377" s="122">
        <f t="shared" si="39"/>
        <v>0</v>
      </c>
      <c r="N377" s="123">
        <f t="shared" si="40"/>
        <v>0</v>
      </c>
      <c r="O377" s="124">
        <f t="shared" si="41"/>
        <v>0</v>
      </c>
    </row>
    <row r="378" spans="1:15" s="31" customFormat="1" ht="15" x14ac:dyDescent="0.25">
      <c r="A378" s="125">
        <v>655</v>
      </c>
      <c r="B378" s="126" t="s">
        <v>395</v>
      </c>
      <c r="C378" s="115">
        <v>1</v>
      </c>
      <c r="D378" s="117">
        <v>1</v>
      </c>
      <c r="E378" s="118">
        <f>IF(AND(C378=1,D378=0),distinfo!K378+distinfo!L378,IFERROR(F378/D378,0))</f>
        <v>24068</v>
      </c>
      <c r="F378" s="118">
        <v>24068</v>
      </c>
      <c r="G378" s="119">
        <f t="shared" si="35"/>
        <v>8.7889576853181933E-4</v>
      </c>
      <c r="H378" s="118">
        <f>distinfo!N378</f>
        <v>27384362.130000003</v>
      </c>
      <c r="I378" s="120">
        <v>0.09</v>
      </c>
      <c r="J378" s="121">
        <f t="shared" si="36"/>
        <v>2440524.5917000002</v>
      </c>
      <c r="K378" s="122">
        <f t="shared" si="37"/>
        <v>101.40122119411667</v>
      </c>
      <c r="L378" s="123">
        <f t="shared" si="38"/>
        <v>0</v>
      </c>
      <c r="M378" s="122">
        <f t="shared" si="39"/>
        <v>0</v>
      </c>
      <c r="N378" s="123">
        <f t="shared" si="40"/>
        <v>0</v>
      </c>
      <c r="O378" s="124">
        <f t="shared" si="41"/>
        <v>0</v>
      </c>
    </row>
    <row r="379" spans="1:15" s="31" customFormat="1" ht="15" x14ac:dyDescent="0.25">
      <c r="A379" s="125">
        <v>658</v>
      </c>
      <c r="B379" s="126" t="s">
        <v>396</v>
      </c>
      <c r="C379" s="115">
        <v>1</v>
      </c>
      <c r="D379" s="117">
        <v>7</v>
      </c>
      <c r="E379" s="118">
        <f>IF(AND(C379=1,D379=0),distinfo!K379+distinfo!L379,IFERROR(F379/D379,0))</f>
        <v>18319</v>
      </c>
      <c r="F379" s="118">
        <v>128233</v>
      </c>
      <c r="G379" s="119">
        <f t="shared" si="35"/>
        <v>2.2608391155056681E-3</v>
      </c>
      <c r="H379" s="118">
        <f>distinfo!N379</f>
        <v>56719206.210000001</v>
      </c>
      <c r="I379" s="120">
        <v>0.09</v>
      </c>
      <c r="J379" s="121">
        <f t="shared" si="36"/>
        <v>4976495.5588999996</v>
      </c>
      <c r="K379" s="122">
        <f t="shared" si="37"/>
        <v>271.65759915388395</v>
      </c>
      <c r="L379" s="123">
        <f t="shared" si="38"/>
        <v>0</v>
      </c>
      <c r="M379" s="122">
        <f t="shared" si="39"/>
        <v>0</v>
      </c>
      <c r="N379" s="123">
        <f t="shared" si="40"/>
        <v>0</v>
      </c>
      <c r="O379" s="124">
        <f t="shared" si="41"/>
        <v>0</v>
      </c>
    </row>
    <row r="380" spans="1:15" s="31" customFormat="1" ht="15" x14ac:dyDescent="0.25">
      <c r="A380" s="125">
        <v>660</v>
      </c>
      <c r="B380" s="126" t="s">
        <v>397</v>
      </c>
      <c r="C380" s="115">
        <v>1</v>
      </c>
      <c r="D380" s="117">
        <v>105</v>
      </c>
      <c r="E380" s="118">
        <f>IF(AND(C380=1,D380=0),distinfo!K380+distinfo!L380,IFERROR(F380/D380,0))</f>
        <v>25403</v>
      </c>
      <c r="F380" s="118">
        <v>2667315</v>
      </c>
      <c r="G380" s="119">
        <f t="shared" si="35"/>
        <v>7.7727842560901025E-2</v>
      </c>
      <c r="H380" s="118">
        <f>distinfo!N380</f>
        <v>34316081.755519144</v>
      </c>
      <c r="I380" s="120">
        <v>0.09</v>
      </c>
      <c r="J380" s="121">
        <f t="shared" si="36"/>
        <v>421132.35799672268</v>
      </c>
      <c r="K380" s="122">
        <f t="shared" si="37"/>
        <v>16.578056056242282</v>
      </c>
      <c r="L380" s="123">
        <f t="shared" si="38"/>
        <v>0</v>
      </c>
      <c r="M380" s="122">
        <f t="shared" si="39"/>
        <v>0</v>
      </c>
      <c r="N380" s="123">
        <f t="shared" si="40"/>
        <v>0</v>
      </c>
      <c r="O380" s="124">
        <f t="shared" si="41"/>
        <v>0</v>
      </c>
    </row>
    <row r="381" spans="1:15" s="31" customFormat="1" ht="15" x14ac:dyDescent="0.25">
      <c r="A381" s="125">
        <v>662</v>
      </c>
      <c r="B381" s="126" t="s">
        <v>398</v>
      </c>
      <c r="C381" s="115">
        <v>1</v>
      </c>
      <c r="D381" s="117">
        <v>0</v>
      </c>
      <c r="E381" s="118">
        <f>IF(AND(C381=1,D381=0),distinfo!K381+distinfo!L381,IFERROR(F381/D381,0))</f>
        <v>23981.262986425339</v>
      </c>
      <c r="F381" s="118">
        <v>0</v>
      </c>
      <c r="G381" s="119" t="str">
        <f t="shared" si="35"/>
        <v/>
      </c>
      <c r="H381" s="118">
        <f>distinfo!N381</f>
        <v>5433516.426</v>
      </c>
      <c r="I381" s="120">
        <v>0.09</v>
      </c>
      <c r="J381" s="121">
        <f t="shared" si="36"/>
        <v>489016.47833999997</v>
      </c>
      <c r="K381" s="122">
        <f t="shared" si="37"/>
        <v>20.391606506163129</v>
      </c>
      <c r="L381" s="123">
        <f t="shared" si="38"/>
        <v>0</v>
      </c>
      <c r="M381" s="122">
        <f t="shared" si="39"/>
        <v>0</v>
      </c>
      <c r="N381" s="123">
        <f t="shared" si="40"/>
        <v>0</v>
      </c>
      <c r="O381" s="124">
        <f t="shared" si="41"/>
        <v>0</v>
      </c>
    </row>
    <row r="382" spans="1:15" s="31" customFormat="1" ht="15" x14ac:dyDescent="0.25">
      <c r="A382" s="125">
        <v>665</v>
      </c>
      <c r="B382" s="126" t="s">
        <v>399</v>
      </c>
      <c r="C382" s="115">
        <v>1</v>
      </c>
      <c r="D382" s="117">
        <v>18</v>
      </c>
      <c r="E382" s="118">
        <f>IF(AND(C382=1,D382=0),distinfo!K382+distinfo!L382,IFERROR(F382/D382,0))</f>
        <v>16704.555555555555</v>
      </c>
      <c r="F382" s="118">
        <v>300682</v>
      </c>
      <c r="G382" s="119">
        <f t="shared" si="35"/>
        <v>7.0798921758430658E-3</v>
      </c>
      <c r="H382" s="118">
        <f>distinfo!N382</f>
        <v>42469855.829999998</v>
      </c>
      <c r="I382" s="120">
        <v>0.09</v>
      </c>
      <c r="J382" s="121">
        <f t="shared" si="36"/>
        <v>3521605.0246999995</v>
      </c>
      <c r="K382" s="122">
        <f t="shared" si="37"/>
        <v>210.81704406848428</v>
      </c>
      <c r="L382" s="123">
        <f t="shared" si="38"/>
        <v>0</v>
      </c>
      <c r="M382" s="122">
        <f t="shared" si="39"/>
        <v>0</v>
      </c>
      <c r="N382" s="123">
        <f t="shared" si="40"/>
        <v>0</v>
      </c>
      <c r="O382" s="124">
        <f t="shared" si="41"/>
        <v>0</v>
      </c>
    </row>
    <row r="383" spans="1:15" s="31" customFormat="1" ht="15" x14ac:dyDescent="0.25">
      <c r="A383" s="125">
        <v>670</v>
      </c>
      <c r="B383" s="126" t="s">
        <v>400</v>
      </c>
      <c r="C383" s="115">
        <v>1</v>
      </c>
      <c r="D383" s="117">
        <v>14</v>
      </c>
      <c r="E383" s="118">
        <f>IF(AND(C383=1,D383=0),distinfo!K383+distinfo!L383,IFERROR(F383/D383,0))</f>
        <v>23593.428571428572</v>
      </c>
      <c r="F383" s="118">
        <v>330308</v>
      </c>
      <c r="G383" s="119">
        <f t="shared" si="35"/>
        <v>2.7392285706625157E-2</v>
      </c>
      <c r="H383" s="118">
        <f>distinfo!N383</f>
        <v>12058431.470000001</v>
      </c>
      <c r="I383" s="120">
        <v>0.09</v>
      </c>
      <c r="J383" s="121">
        <f t="shared" si="36"/>
        <v>754950.83230000013</v>
      </c>
      <c r="K383" s="122">
        <f t="shared" si="37"/>
        <v>31.99835199934607</v>
      </c>
      <c r="L383" s="123">
        <f t="shared" si="38"/>
        <v>0</v>
      </c>
      <c r="M383" s="122">
        <f t="shared" si="39"/>
        <v>0</v>
      </c>
      <c r="N383" s="123">
        <f t="shared" si="40"/>
        <v>0</v>
      </c>
      <c r="O383" s="124">
        <f t="shared" si="41"/>
        <v>0</v>
      </c>
    </row>
    <row r="384" spans="1:15" s="31" customFormat="1" ht="15" x14ac:dyDescent="0.25">
      <c r="A384" s="125">
        <v>672</v>
      </c>
      <c r="B384" s="126" t="s">
        <v>401</v>
      </c>
      <c r="C384" s="115">
        <v>1</v>
      </c>
      <c r="D384" s="117">
        <v>7</v>
      </c>
      <c r="E384" s="118">
        <f>IF(AND(C384=1,D384=0),distinfo!K384+distinfo!L384,IFERROR(F384/D384,0))</f>
        <v>20123.714285714286</v>
      </c>
      <c r="F384" s="118">
        <v>140866</v>
      </c>
      <c r="G384" s="119">
        <f t="shared" si="35"/>
        <v>9.2303829178085554E-3</v>
      </c>
      <c r="H384" s="118">
        <f>distinfo!N384</f>
        <v>15261122.02</v>
      </c>
      <c r="I384" s="120">
        <v>0.09</v>
      </c>
      <c r="J384" s="121">
        <f t="shared" si="36"/>
        <v>1232634.9818</v>
      </c>
      <c r="K384" s="122">
        <f t="shared" si="37"/>
        <v>61.252856420995833</v>
      </c>
      <c r="L384" s="123">
        <f t="shared" si="38"/>
        <v>0</v>
      </c>
      <c r="M384" s="122">
        <f t="shared" si="39"/>
        <v>0</v>
      </c>
      <c r="N384" s="123">
        <f t="shared" si="40"/>
        <v>0</v>
      </c>
      <c r="O384" s="124">
        <f t="shared" si="41"/>
        <v>0</v>
      </c>
    </row>
    <row r="385" spans="1:15" s="31" customFormat="1" ht="15" x14ac:dyDescent="0.25">
      <c r="A385" s="125">
        <v>673</v>
      </c>
      <c r="B385" s="126" t="s">
        <v>402</v>
      </c>
      <c r="C385" s="115">
        <v>1</v>
      </c>
      <c r="D385" s="117">
        <v>41</v>
      </c>
      <c r="E385" s="118">
        <f>IF(AND(C385=1,D385=0),distinfo!K385+distinfo!L385,IFERROR(F385/D385,0))</f>
        <v>20507.90243902439</v>
      </c>
      <c r="F385" s="118">
        <v>840824</v>
      </c>
      <c r="G385" s="119">
        <f t="shared" si="35"/>
        <v>1.7534781062941793E-2</v>
      </c>
      <c r="H385" s="118">
        <f>distinfo!N385</f>
        <v>47951782.060000002</v>
      </c>
      <c r="I385" s="120">
        <v>0.09</v>
      </c>
      <c r="J385" s="121">
        <f t="shared" si="36"/>
        <v>3474836.3854</v>
      </c>
      <c r="K385" s="122">
        <f t="shared" si="37"/>
        <v>169.43889779716088</v>
      </c>
      <c r="L385" s="123">
        <f t="shared" si="38"/>
        <v>0</v>
      </c>
      <c r="M385" s="122">
        <f t="shared" si="39"/>
        <v>0</v>
      </c>
      <c r="N385" s="123">
        <f t="shared" si="40"/>
        <v>0</v>
      </c>
      <c r="O385" s="124">
        <f t="shared" si="41"/>
        <v>0</v>
      </c>
    </row>
    <row r="386" spans="1:15" s="31" customFormat="1" ht="15" x14ac:dyDescent="0.25">
      <c r="A386" s="125">
        <v>674</v>
      </c>
      <c r="B386" s="126" t="s">
        <v>403</v>
      </c>
      <c r="C386" s="115">
        <v>1</v>
      </c>
      <c r="D386" s="117">
        <v>48</v>
      </c>
      <c r="E386" s="118">
        <f>IF(AND(C386=1,D386=0),distinfo!K386+distinfo!L386,IFERROR(F386/D386,0))</f>
        <v>24175.979166666668</v>
      </c>
      <c r="F386" s="118">
        <v>1160447</v>
      </c>
      <c r="G386" s="119">
        <f t="shared" si="35"/>
        <v>4.8375624374098487E-2</v>
      </c>
      <c r="H386" s="118">
        <f>distinfo!N386</f>
        <v>23988258.859999999</v>
      </c>
      <c r="I386" s="120">
        <v>0.09</v>
      </c>
      <c r="J386" s="121">
        <f t="shared" si="36"/>
        <v>998496.29740000004</v>
      </c>
      <c r="K386" s="122">
        <f t="shared" si="37"/>
        <v>41.301172974896744</v>
      </c>
      <c r="L386" s="123">
        <f t="shared" si="38"/>
        <v>0</v>
      </c>
      <c r="M386" s="122">
        <f t="shared" si="39"/>
        <v>0</v>
      </c>
      <c r="N386" s="123">
        <f t="shared" si="40"/>
        <v>0</v>
      </c>
      <c r="O386" s="124">
        <f t="shared" si="41"/>
        <v>0</v>
      </c>
    </row>
    <row r="387" spans="1:15" s="31" customFormat="1" ht="15" x14ac:dyDescent="0.25">
      <c r="A387" s="125">
        <v>675</v>
      </c>
      <c r="B387" s="126" t="s">
        <v>404</v>
      </c>
      <c r="C387" s="115">
        <v>1</v>
      </c>
      <c r="D387" s="117">
        <v>0</v>
      </c>
      <c r="E387" s="118">
        <f>IF(AND(C387=1,D387=0),distinfo!K387+distinfo!L387,IFERROR(F387/D387,0))</f>
        <v>23780.122760810154</v>
      </c>
      <c r="F387" s="118">
        <v>0</v>
      </c>
      <c r="G387" s="119" t="str">
        <f t="shared" si="35"/>
        <v/>
      </c>
      <c r="H387" s="118">
        <f>distinfo!N387</f>
        <v>41305203.670000002</v>
      </c>
      <c r="I387" s="120">
        <v>0.09</v>
      </c>
      <c r="J387" s="121">
        <f t="shared" si="36"/>
        <v>3717468.3303</v>
      </c>
      <c r="K387" s="122">
        <f t="shared" si="37"/>
        <v>156.32670897840862</v>
      </c>
      <c r="L387" s="123">
        <f t="shared" si="38"/>
        <v>0</v>
      </c>
      <c r="M387" s="122">
        <f t="shared" si="39"/>
        <v>0</v>
      </c>
      <c r="N387" s="123">
        <f t="shared" si="40"/>
        <v>0</v>
      </c>
      <c r="O387" s="124">
        <f t="shared" si="41"/>
        <v>0</v>
      </c>
    </row>
    <row r="388" spans="1:15" s="31" customFormat="1" ht="15" x14ac:dyDescent="0.25">
      <c r="A388" s="125">
        <v>680</v>
      </c>
      <c r="B388" s="126" t="s">
        <v>405</v>
      </c>
      <c r="C388" s="115">
        <v>1</v>
      </c>
      <c r="D388" s="117">
        <v>18</v>
      </c>
      <c r="E388" s="118">
        <f>IF(AND(C388=1,D388=0),distinfo!K388+distinfo!L388,IFERROR(F388/D388,0))</f>
        <v>17145.722222222223</v>
      </c>
      <c r="F388" s="118">
        <v>308623</v>
      </c>
      <c r="G388" s="119">
        <f t="shared" si="35"/>
        <v>5.9770639516402426E-3</v>
      </c>
      <c r="H388" s="118">
        <f>distinfo!N388</f>
        <v>51634548.751198627</v>
      </c>
      <c r="I388" s="120">
        <v>0.09</v>
      </c>
      <c r="J388" s="121">
        <f t="shared" si="36"/>
        <v>4338486.3876078762</v>
      </c>
      <c r="K388" s="122">
        <f t="shared" si="37"/>
        <v>253.03608278366087</v>
      </c>
      <c r="L388" s="123">
        <f t="shared" si="38"/>
        <v>0</v>
      </c>
      <c r="M388" s="122">
        <f t="shared" si="39"/>
        <v>0</v>
      </c>
      <c r="N388" s="123">
        <f t="shared" si="40"/>
        <v>0</v>
      </c>
      <c r="O388" s="124">
        <f t="shared" si="41"/>
        <v>0</v>
      </c>
    </row>
    <row r="389" spans="1:15" s="31" customFormat="1" ht="15" x14ac:dyDescent="0.25">
      <c r="A389" s="125">
        <v>683</v>
      </c>
      <c r="B389" s="126" t="s">
        <v>406</v>
      </c>
      <c r="C389" s="115">
        <v>1</v>
      </c>
      <c r="D389" s="117">
        <v>9</v>
      </c>
      <c r="E389" s="118">
        <f>IF(AND(C389=1,D389=0),distinfo!K389+distinfo!L389,IFERROR(F389/D389,0))</f>
        <v>26223.222222222223</v>
      </c>
      <c r="F389" s="118">
        <v>236009</v>
      </c>
      <c r="G389" s="119">
        <f t="shared" si="35"/>
        <v>1.4751678095655984E-2</v>
      </c>
      <c r="H389" s="118">
        <f>distinfo!N389</f>
        <v>15998790</v>
      </c>
      <c r="I389" s="120">
        <v>0.09</v>
      </c>
      <c r="J389" s="121">
        <f t="shared" si="36"/>
        <v>1203882.0999999999</v>
      </c>
      <c r="K389" s="122">
        <f t="shared" si="37"/>
        <v>45.909007283620532</v>
      </c>
      <c r="L389" s="123">
        <f t="shared" si="38"/>
        <v>0</v>
      </c>
      <c r="M389" s="122">
        <f t="shared" si="39"/>
        <v>0</v>
      </c>
      <c r="N389" s="123">
        <f t="shared" si="40"/>
        <v>0</v>
      </c>
      <c r="O389" s="124">
        <f t="shared" si="41"/>
        <v>0</v>
      </c>
    </row>
    <row r="390" spans="1:15" s="31" customFormat="1" ht="15" x14ac:dyDescent="0.25">
      <c r="A390" s="125">
        <v>685</v>
      </c>
      <c r="B390" s="126" t="s">
        <v>407</v>
      </c>
      <c r="C390" s="115">
        <v>1</v>
      </c>
      <c r="D390" s="117">
        <v>0</v>
      </c>
      <c r="E390" s="118">
        <f>IF(AND(C390=1,D390=0),distinfo!K390+distinfo!L390,IFERROR(F390/D390,0))</f>
        <v>26377.413176470589</v>
      </c>
      <c r="F390" s="118">
        <v>0</v>
      </c>
      <c r="G390" s="119" t="str">
        <f t="shared" si="35"/>
        <v/>
      </c>
      <c r="H390" s="118">
        <f>distinfo!N390</f>
        <v>2344040.4000000004</v>
      </c>
      <c r="I390" s="120">
        <v>0.18</v>
      </c>
      <c r="J390" s="121">
        <f t="shared" si="36"/>
        <v>0</v>
      </c>
      <c r="K390" s="122">
        <f t="shared" si="37"/>
        <v>0</v>
      </c>
      <c r="L390" s="123">
        <f t="shared" si="38"/>
        <v>0</v>
      </c>
      <c r="M390" s="122">
        <f t="shared" si="39"/>
        <v>0</v>
      </c>
      <c r="N390" s="123">
        <f t="shared" si="40"/>
        <v>421927.27200000006</v>
      </c>
      <c r="O390" s="124">
        <f t="shared" si="41"/>
        <v>15.995779009003479</v>
      </c>
    </row>
    <row r="391" spans="1:15" s="31" customFormat="1" ht="15" x14ac:dyDescent="0.25">
      <c r="A391" s="125">
        <v>690</v>
      </c>
      <c r="B391" s="126" t="s">
        <v>408</v>
      </c>
      <c r="C391" s="115">
        <v>1</v>
      </c>
      <c r="D391" s="117">
        <v>26</v>
      </c>
      <c r="E391" s="118">
        <f>IF(AND(C391=1,D391=0),distinfo!K391+distinfo!L391,IFERROR(F391/D391,0))</f>
        <v>18761.153846153848</v>
      </c>
      <c r="F391" s="118">
        <v>487790</v>
      </c>
      <c r="G391" s="119">
        <f t="shared" si="35"/>
        <v>1.2615996079792633E-2</v>
      </c>
      <c r="H391" s="118">
        <f>distinfo!N391</f>
        <v>38664406.434090912</v>
      </c>
      <c r="I391" s="120">
        <v>0.09</v>
      </c>
      <c r="J391" s="121">
        <f t="shared" si="36"/>
        <v>2992006.579068182</v>
      </c>
      <c r="K391" s="122">
        <f t="shared" si="37"/>
        <v>159.47881476818452</v>
      </c>
      <c r="L391" s="123">
        <f t="shared" si="38"/>
        <v>0</v>
      </c>
      <c r="M391" s="122">
        <f t="shared" si="39"/>
        <v>0</v>
      </c>
      <c r="N391" s="123">
        <f t="shared" si="40"/>
        <v>0</v>
      </c>
      <c r="O391" s="124">
        <f t="shared" si="41"/>
        <v>0</v>
      </c>
    </row>
    <row r="392" spans="1:15" s="31" customFormat="1" ht="15" x14ac:dyDescent="0.25">
      <c r="A392" s="125">
        <v>695</v>
      </c>
      <c r="B392" s="126" t="s">
        <v>409</v>
      </c>
      <c r="C392" s="115">
        <v>1</v>
      </c>
      <c r="D392" s="117">
        <v>4</v>
      </c>
      <c r="E392" s="118">
        <f>IF(AND(C392=1,D392=0),distinfo!K392+distinfo!L392,IFERROR(F392/D392,0))</f>
        <v>21893</v>
      </c>
      <c r="F392" s="118">
        <v>87572</v>
      </c>
      <c r="G392" s="119">
        <f t="shared" si="35"/>
        <v>2.3769807899329718E-3</v>
      </c>
      <c r="H392" s="118">
        <f>distinfo!N392</f>
        <v>36841694.460000001</v>
      </c>
      <c r="I392" s="120">
        <v>0.09</v>
      </c>
      <c r="J392" s="121">
        <f t="shared" si="36"/>
        <v>3228180.5014</v>
      </c>
      <c r="K392" s="122">
        <f t="shared" si="37"/>
        <v>147.45263332572054</v>
      </c>
      <c r="L392" s="123">
        <f t="shared" si="38"/>
        <v>0</v>
      </c>
      <c r="M392" s="122">
        <f t="shared" si="39"/>
        <v>0</v>
      </c>
      <c r="N392" s="123">
        <f t="shared" si="40"/>
        <v>0</v>
      </c>
      <c r="O392" s="124">
        <f t="shared" si="41"/>
        <v>0</v>
      </c>
    </row>
    <row r="393" spans="1:15" s="31" customFormat="1" ht="15" x14ac:dyDescent="0.25">
      <c r="A393" s="125">
        <v>698</v>
      </c>
      <c r="B393" s="126" t="s">
        <v>410</v>
      </c>
      <c r="C393" s="115">
        <v>1</v>
      </c>
      <c r="D393" s="117">
        <v>0</v>
      </c>
      <c r="E393" s="118">
        <f>IF(AND(C393=1,D393=0),distinfo!K393+distinfo!L393,IFERROR(F393/D393,0))</f>
        <v>26533.143916425994</v>
      </c>
      <c r="F393" s="118">
        <v>0</v>
      </c>
      <c r="G393" s="119" t="str">
        <f t="shared" si="35"/>
        <v/>
      </c>
      <c r="H393" s="118">
        <f>distinfo!N393</f>
        <v>30777815.969999999</v>
      </c>
      <c r="I393" s="120">
        <v>0.09</v>
      </c>
      <c r="J393" s="121">
        <f t="shared" si="36"/>
        <v>2770003.4372999999</v>
      </c>
      <c r="K393" s="122">
        <f t="shared" si="37"/>
        <v>104.39785974948718</v>
      </c>
      <c r="L393" s="123">
        <f t="shared" si="38"/>
        <v>0</v>
      </c>
      <c r="M393" s="122">
        <f t="shared" si="39"/>
        <v>0</v>
      </c>
      <c r="N393" s="123">
        <f t="shared" si="40"/>
        <v>0</v>
      </c>
      <c r="O393" s="124">
        <f t="shared" si="41"/>
        <v>0</v>
      </c>
    </row>
    <row r="394" spans="1:15" s="31" customFormat="1" ht="15" x14ac:dyDescent="0.25">
      <c r="A394" s="125">
        <v>700</v>
      </c>
      <c r="B394" s="126" t="s">
        <v>411</v>
      </c>
      <c r="C394" s="115">
        <v>1</v>
      </c>
      <c r="D394" s="117">
        <v>38</v>
      </c>
      <c r="E394" s="118">
        <f>IF(AND(C394=1,D394=0),distinfo!K394+distinfo!L394,IFERROR(F394/D394,0))</f>
        <v>29407</v>
      </c>
      <c r="F394" s="118">
        <v>1117466</v>
      </c>
      <c r="G394" s="119">
        <f t="shared" si="35"/>
        <v>4.0999642270447514E-2</v>
      </c>
      <c r="H394" s="118">
        <f>distinfo!N394</f>
        <v>27255506.099999998</v>
      </c>
      <c r="I394" s="120">
        <v>0.09</v>
      </c>
      <c r="J394" s="121">
        <f t="shared" si="36"/>
        <v>1335529.5489999996</v>
      </c>
      <c r="K394" s="122">
        <f t="shared" si="37"/>
        <v>45.415361954636637</v>
      </c>
      <c r="L394" s="123">
        <f t="shared" si="38"/>
        <v>0</v>
      </c>
      <c r="M394" s="122">
        <f t="shared" si="39"/>
        <v>0</v>
      </c>
      <c r="N394" s="123">
        <f t="shared" si="40"/>
        <v>0</v>
      </c>
      <c r="O394" s="124">
        <f t="shared" si="41"/>
        <v>0</v>
      </c>
    </row>
    <row r="395" spans="1:15" s="31" customFormat="1" ht="15" x14ac:dyDescent="0.25">
      <c r="A395" s="125">
        <v>705</v>
      </c>
      <c r="B395" s="126" t="s">
        <v>412</v>
      </c>
      <c r="C395" s="115">
        <v>1</v>
      </c>
      <c r="D395" s="117">
        <v>4</v>
      </c>
      <c r="E395" s="118">
        <f>IF(AND(C395=1,D395=0),distinfo!K395+distinfo!L395,IFERROR(F395/D395,0))</f>
        <v>22742.5</v>
      </c>
      <c r="F395" s="118">
        <v>90970</v>
      </c>
      <c r="G395" s="119">
        <f t="shared" ref="G395:G448" si="42">IF(D395&gt;0,IFERROR(F395/H395,""),"")</f>
        <v>2.1836147060343438E-3</v>
      </c>
      <c r="H395" s="118">
        <f>distinfo!N395</f>
        <v>41660279.969999999</v>
      </c>
      <c r="I395" s="120">
        <v>0.09</v>
      </c>
      <c r="J395" s="121">
        <f t="shared" ref="J395:J448" si="43">IF(AND($C395=1,$A395&lt;800,$I395=0.09),($H395*$I395)-F395,0)</f>
        <v>3658455.1972999997</v>
      </c>
      <c r="K395" s="122">
        <f t="shared" ref="K395:K448" si="44">IF(AND($A395&lt;800,$C395=1,$H395&gt;0,$J395&gt;0),$J395/$E395,0)</f>
        <v>160.86424963394524</v>
      </c>
      <c r="L395" s="123">
        <f t="shared" ref="L395:L448" si="45">IF(AND($C395=1,$A395&lt;800,$I395&lt;&gt;0.09,$I395&lt;&gt;0.18),($H395*$I395)-F395,0)</f>
        <v>0</v>
      </c>
      <c r="M395" s="122">
        <f t="shared" ref="M395:M448" si="46">IF(AND($A395&lt;800,$C395=1,$H395&gt;0,$L395&gt;0),$L395/$E395,0)</f>
        <v>0</v>
      </c>
      <c r="N395" s="123">
        <f t="shared" ref="N395:N448" si="47">IF(AND($C395=1,$A395&lt;800,$I395=0.18),($H395*$I395)-$F395,0)</f>
        <v>0</v>
      </c>
      <c r="O395" s="124">
        <f t="shared" ref="O395:O448" si="48">IF(AND($A395&lt;800,$C395=1,$H395&gt;0,$N395&gt;0),$N395/$E395,0)</f>
        <v>0</v>
      </c>
    </row>
    <row r="396" spans="1:15" s="31" customFormat="1" ht="15" x14ac:dyDescent="0.25">
      <c r="A396" s="125">
        <v>710</v>
      </c>
      <c r="B396" s="126" t="s">
        <v>413</v>
      </c>
      <c r="C396" s="115">
        <v>1</v>
      </c>
      <c r="D396" s="117">
        <v>19</v>
      </c>
      <c r="E396" s="118">
        <f>IF(AND(C396=1,D396=0),distinfo!K396+distinfo!L396,IFERROR(F396/D396,0))</f>
        <v>18852.526315789473</v>
      </c>
      <c r="F396" s="118">
        <v>358198</v>
      </c>
      <c r="G396" s="119">
        <f t="shared" si="42"/>
        <v>9.2084814022842625E-3</v>
      </c>
      <c r="H396" s="118">
        <f>distinfo!N396</f>
        <v>38898704.829999998</v>
      </c>
      <c r="I396" s="120">
        <v>0.09</v>
      </c>
      <c r="J396" s="121">
        <f t="shared" si="43"/>
        <v>3142685.4346999996</v>
      </c>
      <c r="K396" s="122">
        <f t="shared" si="44"/>
        <v>166.69837145740621</v>
      </c>
      <c r="L396" s="123">
        <f t="shared" si="45"/>
        <v>0</v>
      </c>
      <c r="M396" s="122">
        <f t="shared" si="46"/>
        <v>0</v>
      </c>
      <c r="N396" s="123">
        <f t="shared" si="47"/>
        <v>0</v>
      </c>
      <c r="O396" s="124">
        <f t="shared" si="48"/>
        <v>0</v>
      </c>
    </row>
    <row r="397" spans="1:15" s="31" customFormat="1" ht="15" x14ac:dyDescent="0.25">
      <c r="A397" s="125">
        <v>712</v>
      </c>
      <c r="B397" s="127" t="s">
        <v>414</v>
      </c>
      <c r="C397" s="115">
        <v>1</v>
      </c>
      <c r="D397" s="117">
        <v>33</v>
      </c>
      <c r="E397" s="118">
        <f>IF(AND(C397=1,D397=0),distinfo!K397+distinfo!L397,IFERROR(F397/D397,0))</f>
        <v>24851.21212121212</v>
      </c>
      <c r="F397" s="118">
        <v>820090</v>
      </c>
      <c r="G397" s="119">
        <f t="shared" si="42"/>
        <v>1.815159989361045E-2</v>
      </c>
      <c r="H397" s="118">
        <f>distinfo!N397</f>
        <v>45180039.490000002</v>
      </c>
      <c r="I397" s="120">
        <v>0.09</v>
      </c>
      <c r="J397" s="121">
        <f t="shared" si="43"/>
        <v>3246113.5540999998</v>
      </c>
      <c r="K397" s="122">
        <f t="shared" si="44"/>
        <v>130.62194062273653</v>
      </c>
      <c r="L397" s="123">
        <f t="shared" si="45"/>
        <v>0</v>
      </c>
      <c r="M397" s="122">
        <f t="shared" si="46"/>
        <v>0</v>
      </c>
      <c r="N397" s="123">
        <f t="shared" si="47"/>
        <v>0</v>
      </c>
      <c r="O397" s="124">
        <f t="shared" si="48"/>
        <v>0</v>
      </c>
    </row>
    <row r="398" spans="1:15" s="31" customFormat="1" ht="15" x14ac:dyDescent="0.25">
      <c r="A398" s="125">
        <v>715</v>
      </c>
      <c r="B398" s="126" t="s">
        <v>415</v>
      </c>
      <c r="C398" s="115">
        <v>1</v>
      </c>
      <c r="D398" s="117">
        <v>8</v>
      </c>
      <c r="E398" s="118">
        <f>IF(AND(C398=1,D398=0),distinfo!K398+distinfo!L398,IFERROR(F398/D398,0))</f>
        <v>25133</v>
      </c>
      <c r="F398" s="118">
        <v>201064</v>
      </c>
      <c r="G398" s="119">
        <f t="shared" si="42"/>
        <v>8.0748910627862023E-3</v>
      </c>
      <c r="H398" s="118">
        <f>distinfo!N398</f>
        <v>24899902.48</v>
      </c>
      <c r="I398" s="120">
        <v>0.09</v>
      </c>
      <c r="J398" s="121">
        <f t="shared" si="43"/>
        <v>2039927.2231999999</v>
      </c>
      <c r="K398" s="122">
        <f t="shared" si="44"/>
        <v>81.165289587395051</v>
      </c>
      <c r="L398" s="123">
        <f t="shared" si="45"/>
        <v>0</v>
      </c>
      <c r="M398" s="122">
        <f t="shared" si="46"/>
        <v>0</v>
      </c>
      <c r="N398" s="123">
        <f t="shared" si="47"/>
        <v>0</v>
      </c>
      <c r="O398" s="124">
        <f t="shared" si="48"/>
        <v>0</v>
      </c>
    </row>
    <row r="399" spans="1:15" s="31" customFormat="1" ht="15" x14ac:dyDescent="0.25">
      <c r="A399" s="125">
        <v>717</v>
      </c>
      <c r="B399" s="126" t="s">
        <v>416</v>
      </c>
      <c r="C399" s="115">
        <v>1</v>
      </c>
      <c r="D399" s="117">
        <v>25</v>
      </c>
      <c r="E399" s="118">
        <f>IF(AND(C399=1,D399=0),distinfo!K399+distinfo!L399,IFERROR(F399/D399,0))</f>
        <v>25709.56</v>
      </c>
      <c r="F399" s="118">
        <v>642739</v>
      </c>
      <c r="G399" s="119">
        <f t="shared" si="42"/>
        <v>3.2977709438018796E-2</v>
      </c>
      <c r="H399" s="118">
        <f>distinfo!N399</f>
        <v>19490104.405462731</v>
      </c>
      <c r="I399" s="120">
        <v>0.09</v>
      </c>
      <c r="J399" s="121">
        <f t="shared" si="43"/>
        <v>1111370.3964916456</v>
      </c>
      <c r="K399" s="122">
        <f t="shared" si="44"/>
        <v>43.227904191734339</v>
      </c>
      <c r="L399" s="123">
        <f t="shared" si="45"/>
        <v>0</v>
      </c>
      <c r="M399" s="122">
        <f t="shared" si="46"/>
        <v>0</v>
      </c>
      <c r="N399" s="123">
        <f t="shared" si="47"/>
        <v>0</v>
      </c>
      <c r="O399" s="124">
        <f t="shared" si="48"/>
        <v>0</v>
      </c>
    </row>
    <row r="400" spans="1:15" s="31" customFormat="1" ht="15" x14ac:dyDescent="0.25">
      <c r="A400" s="125">
        <v>720</v>
      </c>
      <c r="B400" s="126" t="s">
        <v>417</v>
      </c>
      <c r="C400" s="115">
        <v>1</v>
      </c>
      <c r="D400" s="117">
        <v>7</v>
      </c>
      <c r="E400" s="118">
        <f>IF(AND(C400=1,D400=0),distinfo!K400+distinfo!L400,IFERROR(F400/D400,0))</f>
        <v>20419.714285714286</v>
      </c>
      <c r="F400" s="118">
        <v>142938</v>
      </c>
      <c r="G400" s="119">
        <f t="shared" si="42"/>
        <v>6.1489310381635121E-3</v>
      </c>
      <c r="H400" s="118">
        <f>distinfo!N400</f>
        <v>23245991.719999999</v>
      </c>
      <c r="I400" s="120">
        <v>0.09</v>
      </c>
      <c r="J400" s="121">
        <f t="shared" si="43"/>
        <v>1949201.2547999998</v>
      </c>
      <c r="K400" s="122">
        <f t="shared" si="44"/>
        <v>95.456832917768523</v>
      </c>
      <c r="L400" s="123">
        <f t="shared" si="45"/>
        <v>0</v>
      </c>
      <c r="M400" s="122">
        <f t="shared" si="46"/>
        <v>0</v>
      </c>
      <c r="N400" s="123">
        <f t="shared" si="47"/>
        <v>0</v>
      </c>
      <c r="O400" s="124">
        <f t="shared" si="48"/>
        <v>0</v>
      </c>
    </row>
    <row r="401" spans="1:15" s="31" customFormat="1" ht="15" x14ac:dyDescent="0.25">
      <c r="A401" s="125">
        <v>725</v>
      </c>
      <c r="B401" s="126" t="s">
        <v>418</v>
      </c>
      <c r="C401" s="115">
        <v>1</v>
      </c>
      <c r="D401" s="117">
        <v>41</v>
      </c>
      <c r="E401" s="118">
        <f>IF(AND(C401=1,D401=0),distinfo!K401+distinfo!L401,IFERROR(F401/D401,0))</f>
        <v>16689.951219512193</v>
      </c>
      <c r="F401" s="118">
        <v>684288</v>
      </c>
      <c r="G401" s="119">
        <f t="shared" si="42"/>
        <v>1.2838536673932595E-2</v>
      </c>
      <c r="H401" s="118">
        <f>distinfo!N401</f>
        <v>53299532.28932862</v>
      </c>
      <c r="I401" s="120">
        <v>0.09</v>
      </c>
      <c r="J401" s="121">
        <f t="shared" si="43"/>
        <v>4112669.906039576</v>
      </c>
      <c r="K401" s="122">
        <f t="shared" si="44"/>
        <v>246.41593327315783</v>
      </c>
      <c r="L401" s="123">
        <f t="shared" si="45"/>
        <v>0</v>
      </c>
      <c r="M401" s="122">
        <f t="shared" si="46"/>
        <v>0</v>
      </c>
      <c r="N401" s="123">
        <f t="shared" si="47"/>
        <v>0</v>
      </c>
      <c r="O401" s="124">
        <f t="shared" si="48"/>
        <v>0</v>
      </c>
    </row>
    <row r="402" spans="1:15" s="31" customFormat="1" ht="15" x14ac:dyDescent="0.25">
      <c r="A402" s="125">
        <v>728</v>
      </c>
      <c r="B402" s="126" t="s">
        <v>419</v>
      </c>
      <c r="C402" s="115">
        <v>1</v>
      </c>
      <c r="D402" s="117">
        <v>0</v>
      </c>
      <c r="E402" s="118">
        <f>IF(AND(C402=1,D402=0),distinfo!K402+distinfo!L402,IFERROR(F402/D402,0))</f>
        <v>37385.453163265309</v>
      </c>
      <c r="F402" s="118">
        <v>0</v>
      </c>
      <c r="G402" s="119" t="str">
        <f t="shared" si="42"/>
        <v/>
      </c>
      <c r="H402" s="118">
        <f>distinfo!N402</f>
        <v>3754386.6</v>
      </c>
      <c r="I402" s="120">
        <v>0.09</v>
      </c>
      <c r="J402" s="121">
        <f t="shared" si="43"/>
        <v>337894.79399999999</v>
      </c>
      <c r="K402" s="122">
        <f t="shared" si="44"/>
        <v>9.0381355690510432</v>
      </c>
      <c r="L402" s="123">
        <f t="shared" si="45"/>
        <v>0</v>
      </c>
      <c r="M402" s="122">
        <f t="shared" si="46"/>
        <v>0</v>
      </c>
      <c r="N402" s="123">
        <f t="shared" si="47"/>
        <v>0</v>
      </c>
      <c r="O402" s="124">
        <f t="shared" si="48"/>
        <v>0</v>
      </c>
    </row>
    <row r="403" spans="1:15" s="31" customFormat="1" ht="15" x14ac:dyDescent="0.25">
      <c r="A403" s="125">
        <v>730</v>
      </c>
      <c r="B403" s="126" t="s">
        <v>420</v>
      </c>
      <c r="C403" s="115">
        <v>1</v>
      </c>
      <c r="D403" s="117">
        <v>4</v>
      </c>
      <c r="E403" s="118">
        <f>IF(AND(C403=1,D403=0),distinfo!K403+distinfo!L403,IFERROR(F403/D403,0))</f>
        <v>20629.5</v>
      </c>
      <c r="F403" s="118">
        <v>82518</v>
      </c>
      <c r="G403" s="119">
        <f t="shared" si="42"/>
        <v>3.0415875202293601E-3</v>
      </c>
      <c r="H403" s="118">
        <f>distinfo!N403</f>
        <v>27129911.420000002</v>
      </c>
      <c r="I403" s="120">
        <v>0.09</v>
      </c>
      <c r="J403" s="121">
        <f t="shared" si="43"/>
        <v>2359174.0278000003</v>
      </c>
      <c r="K403" s="122">
        <f t="shared" si="44"/>
        <v>114.35924417945176</v>
      </c>
      <c r="L403" s="123">
        <f t="shared" si="45"/>
        <v>0</v>
      </c>
      <c r="M403" s="122">
        <f t="shared" si="46"/>
        <v>0</v>
      </c>
      <c r="N403" s="123">
        <f t="shared" si="47"/>
        <v>0</v>
      </c>
      <c r="O403" s="124">
        <f t="shared" si="48"/>
        <v>0</v>
      </c>
    </row>
    <row r="404" spans="1:15" s="31" customFormat="1" ht="15" x14ac:dyDescent="0.25">
      <c r="A404" s="125">
        <v>735</v>
      </c>
      <c r="B404" s="126" t="s">
        <v>421</v>
      </c>
      <c r="C404" s="115">
        <v>1</v>
      </c>
      <c r="D404" s="117">
        <v>48</v>
      </c>
      <c r="E404" s="118">
        <f>IF(AND(C404=1,D404=0),distinfo!K404+distinfo!L404,IFERROR(F404/D404,0))</f>
        <v>17828.416666666668</v>
      </c>
      <c r="F404" s="118">
        <v>855764</v>
      </c>
      <c r="G404" s="119">
        <f t="shared" si="42"/>
        <v>1.4731666570077099E-2</v>
      </c>
      <c r="H404" s="118">
        <f>distinfo!N404</f>
        <v>58090101.070996568</v>
      </c>
      <c r="I404" s="120">
        <v>0.09</v>
      </c>
      <c r="J404" s="121">
        <f t="shared" si="43"/>
        <v>4372345.0963896913</v>
      </c>
      <c r="K404" s="122">
        <f t="shared" si="44"/>
        <v>245.24584421254596</v>
      </c>
      <c r="L404" s="123">
        <f t="shared" si="45"/>
        <v>0</v>
      </c>
      <c r="M404" s="122">
        <f t="shared" si="46"/>
        <v>0</v>
      </c>
      <c r="N404" s="123">
        <f t="shared" si="47"/>
        <v>0</v>
      </c>
      <c r="O404" s="124">
        <f t="shared" si="48"/>
        <v>0</v>
      </c>
    </row>
    <row r="405" spans="1:15" s="31" customFormat="1" ht="15" x14ac:dyDescent="0.25">
      <c r="A405" s="125">
        <v>740</v>
      </c>
      <c r="B405" s="126" t="s">
        <v>422</v>
      </c>
      <c r="C405" s="115">
        <v>1</v>
      </c>
      <c r="D405" s="117">
        <v>15</v>
      </c>
      <c r="E405" s="118">
        <f>IF(AND(C405=1,D405=0),distinfo!K405+distinfo!L405,IFERROR(F405/D405,0))</f>
        <v>21820.400000000001</v>
      </c>
      <c r="F405" s="118">
        <v>327306</v>
      </c>
      <c r="G405" s="119">
        <f t="shared" si="42"/>
        <v>1.554286632553822E-2</v>
      </c>
      <c r="H405" s="118">
        <f>distinfo!N405</f>
        <v>21058277.999998562</v>
      </c>
      <c r="I405" s="120">
        <v>0.09</v>
      </c>
      <c r="J405" s="121">
        <f t="shared" si="43"/>
        <v>1567939.0199998706</v>
      </c>
      <c r="K405" s="122">
        <f t="shared" si="44"/>
        <v>71.856566332416932</v>
      </c>
      <c r="L405" s="123">
        <f t="shared" si="45"/>
        <v>0</v>
      </c>
      <c r="M405" s="122">
        <f t="shared" si="46"/>
        <v>0</v>
      </c>
      <c r="N405" s="123">
        <f t="shared" si="47"/>
        <v>0</v>
      </c>
      <c r="O405" s="124">
        <f t="shared" si="48"/>
        <v>0</v>
      </c>
    </row>
    <row r="406" spans="1:15" s="31" customFormat="1" ht="15" x14ac:dyDescent="0.25">
      <c r="A406" s="125">
        <v>745</v>
      </c>
      <c r="B406" s="126" t="s">
        <v>423</v>
      </c>
      <c r="C406" s="115">
        <v>1</v>
      </c>
      <c r="D406" s="117">
        <v>40</v>
      </c>
      <c r="E406" s="118">
        <f>IF(AND(C406=1,D406=0),distinfo!K406+distinfo!L406,IFERROR(F406/D406,0))</f>
        <v>16894.625</v>
      </c>
      <c r="F406" s="118">
        <v>675785</v>
      </c>
      <c r="G406" s="119">
        <f t="shared" si="42"/>
        <v>1.5563841642471724E-2</v>
      </c>
      <c r="H406" s="118">
        <f>distinfo!N406</f>
        <v>43420192.490000002</v>
      </c>
      <c r="I406" s="120">
        <v>0.09</v>
      </c>
      <c r="J406" s="121">
        <f t="shared" si="43"/>
        <v>3232032.3240999999</v>
      </c>
      <c r="K406" s="122">
        <f t="shared" si="44"/>
        <v>191.30536037941062</v>
      </c>
      <c r="L406" s="123">
        <f t="shared" si="45"/>
        <v>0</v>
      </c>
      <c r="M406" s="122">
        <f t="shared" si="46"/>
        <v>0</v>
      </c>
      <c r="N406" s="123">
        <f t="shared" si="47"/>
        <v>0</v>
      </c>
      <c r="O406" s="124">
        <f t="shared" si="48"/>
        <v>0</v>
      </c>
    </row>
    <row r="407" spans="1:15" s="31" customFormat="1" ht="15" x14ac:dyDescent="0.25">
      <c r="A407" s="125">
        <v>750</v>
      </c>
      <c r="B407" s="126" t="s">
        <v>424</v>
      </c>
      <c r="C407" s="115">
        <v>1</v>
      </c>
      <c r="D407" s="117">
        <v>17</v>
      </c>
      <c r="E407" s="118">
        <f>IF(AND(C407=1,D407=0),distinfo!K407+distinfo!L407,IFERROR(F407/D407,0))</f>
        <v>22900.764705882353</v>
      </c>
      <c r="F407" s="118">
        <v>389313</v>
      </c>
      <c r="G407" s="119">
        <f t="shared" si="42"/>
        <v>2.892024274364231E-2</v>
      </c>
      <c r="H407" s="118">
        <f>distinfo!N407</f>
        <v>13461609</v>
      </c>
      <c r="I407" s="120">
        <v>0.18</v>
      </c>
      <c r="J407" s="121">
        <f t="shared" si="43"/>
        <v>0</v>
      </c>
      <c r="K407" s="122">
        <f t="shared" si="44"/>
        <v>0</v>
      </c>
      <c r="L407" s="123">
        <f t="shared" si="45"/>
        <v>0</v>
      </c>
      <c r="M407" s="122">
        <f t="shared" si="46"/>
        <v>0</v>
      </c>
      <c r="N407" s="123">
        <f t="shared" si="47"/>
        <v>2033776.62</v>
      </c>
      <c r="O407" s="124">
        <f t="shared" si="48"/>
        <v>88.808240515985858</v>
      </c>
    </row>
    <row r="408" spans="1:15" s="31" customFormat="1" ht="15" x14ac:dyDescent="0.25">
      <c r="A408" s="125">
        <v>753</v>
      </c>
      <c r="B408" s="126" t="s">
        <v>425</v>
      </c>
      <c r="C408" s="115">
        <v>1</v>
      </c>
      <c r="D408" s="117">
        <v>8</v>
      </c>
      <c r="E408" s="118">
        <f>IF(AND(C408=1,D408=0),distinfo!K408+distinfo!L408,IFERROR(F408/D408,0))</f>
        <v>16819.875</v>
      </c>
      <c r="F408" s="118">
        <v>134559</v>
      </c>
      <c r="G408" s="119">
        <f t="shared" si="42"/>
        <v>3.6294517882072869E-3</v>
      </c>
      <c r="H408" s="118">
        <f>distinfo!N408</f>
        <v>37074194.079999998</v>
      </c>
      <c r="I408" s="120">
        <v>0.09</v>
      </c>
      <c r="J408" s="121">
        <f t="shared" si="43"/>
        <v>3202118.4671999998</v>
      </c>
      <c r="K408" s="122">
        <f t="shared" si="44"/>
        <v>190.37706684502709</v>
      </c>
      <c r="L408" s="123">
        <f t="shared" si="45"/>
        <v>0</v>
      </c>
      <c r="M408" s="122">
        <f t="shared" si="46"/>
        <v>0</v>
      </c>
      <c r="N408" s="123">
        <f t="shared" si="47"/>
        <v>0</v>
      </c>
      <c r="O408" s="124">
        <f t="shared" si="48"/>
        <v>0</v>
      </c>
    </row>
    <row r="409" spans="1:15" s="31" customFormat="1" ht="15" x14ac:dyDescent="0.25">
      <c r="A409" s="125">
        <v>755</v>
      </c>
      <c r="B409" s="126" t="s">
        <v>426</v>
      </c>
      <c r="C409" s="115">
        <v>1</v>
      </c>
      <c r="D409" s="117">
        <v>24</v>
      </c>
      <c r="E409" s="118">
        <f>IF(AND(C409=1,D409=0),distinfo!K409+distinfo!L409,IFERROR(F409/D409,0))</f>
        <v>20866.041666666668</v>
      </c>
      <c r="F409" s="118">
        <v>500785</v>
      </c>
      <c r="G409" s="119">
        <f t="shared" si="42"/>
        <v>3.5317798505495566E-2</v>
      </c>
      <c r="H409" s="118">
        <f>distinfo!N409</f>
        <v>14179394.560000001</v>
      </c>
      <c r="I409" s="120">
        <v>0.09</v>
      </c>
      <c r="J409" s="121">
        <f t="shared" si="43"/>
        <v>775360.51040000003</v>
      </c>
      <c r="K409" s="122">
        <f t="shared" si="44"/>
        <v>37.158964924268894</v>
      </c>
      <c r="L409" s="123">
        <f t="shared" si="45"/>
        <v>0</v>
      </c>
      <c r="M409" s="122">
        <f t="shared" si="46"/>
        <v>0</v>
      </c>
      <c r="N409" s="123">
        <f t="shared" si="47"/>
        <v>0</v>
      </c>
      <c r="O409" s="124">
        <f t="shared" si="48"/>
        <v>0</v>
      </c>
    </row>
    <row r="410" spans="1:15" s="31" customFormat="1" ht="15" x14ac:dyDescent="0.25">
      <c r="A410" s="125">
        <v>760</v>
      </c>
      <c r="B410" s="126" t="s">
        <v>427</v>
      </c>
      <c r="C410" s="115">
        <v>1</v>
      </c>
      <c r="D410" s="117">
        <v>78</v>
      </c>
      <c r="E410" s="118">
        <f>IF(AND(C410=1,D410=0),distinfo!K410+distinfo!L410,IFERROR(F410/D410,0))</f>
        <v>19435.653846153848</v>
      </c>
      <c r="F410" s="118">
        <v>1515981</v>
      </c>
      <c r="G410" s="119">
        <f t="shared" si="42"/>
        <v>3.9562022049683947E-2</v>
      </c>
      <c r="H410" s="118">
        <f>distinfo!N410</f>
        <v>38319098</v>
      </c>
      <c r="I410" s="120">
        <v>0.09</v>
      </c>
      <c r="J410" s="121">
        <f t="shared" si="43"/>
        <v>1932737.8199999998</v>
      </c>
      <c r="K410" s="122">
        <f t="shared" si="44"/>
        <v>99.442901962491604</v>
      </c>
      <c r="L410" s="123">
        <f t="shared" si="45"/>
        <v>0</v>
      </c>
      <c r="M410" s="122">
        <f t="shared" si="46"/>
        <v>0</v>
      </c>
      <c r="N410" s="123">
        <f t="shared" si="47"/>
        <v>0</v>
      </c>
      <c r="O410" s="124">
        <f t="shared" si="48"/>
        <v>0</v>
      </c>
    </row>
    <row r="411" spans="1:15" s="31" customFormat="1" ht="15" x14ac:dyDescent="0.25">
      <c r="A411" s="125">
        <v>763</v>
      </c>
      <c r="B411" s="126" t="s">
        <v>428</v>
      </c>
      <c r="C411" s="115">
        <v>1</v>
      </c>
      <c r="D411" s="117">
        <v>6</v>
      </c>
      <c r="E411" s="118">
        <f>IF(AND(C411=1,D411=0),distinfo!K411+distinfo!L411,IFERROR(F411/D411,0))</f>
        <v>20970</v>
      </c>
      <c r="F411" s="118">
        <v>125820</v>
      </c>
      <c r="G411" s="119">
        <f t="shared" si="42"/>
        <v>6.8251569957795731E-3</v>
      </c>
      <c r="H411" s="118">
        <f>distinfo!N411</f>
        <v>18434740.780000001</v>
      </c>
      <c r="I411" s="120">
        <v>0.09</v>
      </c>
      <c r="J411" s="121">
        <f t="shared" si="43"/>
        <v>1533306.6702000001</v>
      </c>
      <c r="K411" s="122">
        <f t="shared" si="44"/>
        <v>73.119059141630899</v>
      </c>
      <c r="L411" s="123">
        <f t="shared" si="45"/>
        <v>0</v>
      </c>
      <c r="M411" s="122">
        <f t="shared" si="46"/>
        <v>0</v>
      </c>
      <c r="N411" s="123">
        <f t="shared" si="47"/>
        <v>0</v>
      </c>
      <c r="O411" s="124">
        <f t="shared" si="48"/>
        <v>0</v>
      </c>
    </row>
    <row r="412" spans="1:15" s="31" customFormat="1" ht="15" x14ac:dyDescent="0.25">
      <c r="A412" s="125">
        <v>765</v>
      </c>
      <c r="B412" s="126" t="s">
        <v>429</v>
      </c>
      <c r="C412" s="115">
        <v>1</v>
      </c>
      <c r="D412" s="117">
        <v>0</v>
      </c>
      <c r="E412" s="118">
        <f>IF(AND(C412=1,D412=0),distinfo!K412+distinfo!L412,IFERROR(F412/D412,0))</f>
        <v>27390.491597444092</v>
      </c>
      <c r="F412" s="118">
        <v>0</v>
      </c>
      <c r="G412" s="119" t="str">
        <f t="shared" si="42"/>
        <v/>
      </c>
      <c r="H412" s="118">
        <f>distinfo!N412</f>
        <v>17695548.57</v>
      </c>
      <c r="I412" s="120">
        <v>0.09</v>
      </c>
      <c r="J412" s="121">
        <f t="shared" si="43"/>
        <v>1592599.3713</v>
      </c>
      <c r="K412" s="122">
        <f t="shared" si="44"/>
        <v>58.144241976606629</v>
      </c>
      <c r="L412" s="123">
        <f t="shared" si="45"/>
        <v>0</v>
      </c>
      <c r="M412" s="122">
        <f t="shared" si="46"/>
        <v>0</v>
      </c>
      <c r="N412" s="123">
        <f t="shared" si="47"/>
        <v>0</v>
      </c>
      <c r="O412" s="124">
        <f t="shared" si="48"/>
        <v>0</v>
      </c>
    </row>
    <row r="413" spans="1:15" s="31" customFormat="1" ht="15" x14ac:dyDescent="0.25">
      <c r="A413" s="125">
        <v>766</v>
      </c>
      <c r="B413" s="126" t="s">
        <v>430</v>
      </c>
      <c r="C413" s="115">
        <v>1</v>
      </c>
      <c r="D413" s="117">
        <v>10</v>
      </c>
      <c r="E413" s="118">
        <f>IF(AND(C413=1,D413=0),distinfo!K413+distinfo!L413,IFERROR(F413/D413,0))</f>
        <v>20589.2</v>
      </c>
      <c r="F413" s="118">
        <v>205892</v>
      </c>
      <c r="G413" s="119">
        <f t="shared" si="42"/>
        <v>8.3374359681246853E-3</v>
      </c>
      <c r="H413" s="118">
        <f>distinfo!N413</f>
        <v>24694882.309999999</v>
      </c>
      <c r="I413" s="120">
        <v>0.09</v>
      </c>
      <c r="J413" s="121">
        <f t="shared" si="43"/>
        <v>2016647.4079</v>
      </c>
      <c r="K413" s="122">
        <f t="shared" si="44"/>
        <v>97.946856016746636</v>
      </c>
      <c r="L413" s="123">
        <f t="shared" si="45"/>
        <v>0</v>
      </c>
      <c r="M413" s="122">
        <f t="shared" si="46"/>
        <v>0</v>
      </c>
      <c r="N413" s="123">
        <f t="shared" si="47"/>
        <v>0</v>
      </c>
      <c r="O413" s="124">
        <f t="shared" si="48"/>
        <v>0</v>
      </c>
    </row>
    <row r="414" spans="1:15" s="31" customFormat="1" ht="15" x14ac:dyDescent="0.25">
      <c r="A414" s="125">
        <v>767</v>
      </c>
      <c r="B414" s="126" t="s">
        <v>431</v>
      </c>
      <c r="C414" s="115">
        <v>1</v>
      </c>
      <c r="D414" s="117">
        <v>48</v>
      </c>
      <c r="E414" s="118">
        <f>IF(AND(C414=1,D414=0),distinfo!K414+distinfo!L414,IFERROR(F414/D414,0))</f>
        <v>15516.645833333334</v>
      </c>
      <c r="F414" s="118">
        <v>744799</v>
      </c>
      <c r="G414" s="119">
        <f t="shared" si="42"/>
        <v>2.8092839869315312E-2</v>
      </c>
      <c r="H414" s="118">
        <f>distinfo!N414</f>
        <v>26512058</v>
      </c>
      <c r="I414" s="120">
        <v>0.18</v>
      </c>
      <c r="J414" s="121">
        <f t="shared" si="43"/>
        <v>0</v>
      </c>
      <c r="K414" s="122">
        <f t="shared" si="44"/>
        <v>0</v>
      </c>
      <c r="L414" s="123">
        <f t="shared" si="45"/>
        <v>0</v>
      </c>
      <c r="M414" s="122">
        <f t="shared" si="46"/>
        <v>0</v>
      </c>
      <c r="N414" s="123">
        <f t="shared" si="47"/>
        <v>4027371.4399999995</v>
      </c>
      <c r="O414" s="124">
        <f t="shared" si="48"/>
        <v>259.55167651943674</v>
      </c>
    </row>
    <row r="415" spans="1:15" s="31" customFormat="1" ht="15" x14ac:dyDescent="0.25">
      <c r="A415" s="125">
        <v>770</v>
      </c>
      <c r="B415" s="126" t="s">
        <v>432</v>
      </c>
      <c r="C415" s="115">
        <v>1</v>
      </c>
      <c r="D415" s="117">
        <v>3</v>
      </c>
      <c r="E415" s="118">
        <f>IF(AND(C415=1,D415=0),distinfo!K415+distinfo!L415,IFERROR(F415/D415,0))</f>
        <v>15992</v>
      </c>
      <c r="F415" s="118">
        <v>47976</v>
      </c>
      <c r="G415" s="119">
        <f t="shared" si="42"/>
        <v>1.6896192599893849E-3</v>
      </c>
      <c r="H415" s="118">
        <f>distinfo!N415</f>
        <v>28394562.690000001</v>
      </c>
      <c r="I415" s="120">
        <v>0.09</v>
      </c>
      <c r="J415" s="121">
        <f t="shared" si="43"/>
        <v>2507534.6420999998</v>
      </c>
      <c r="K415" s="122">
        <f t="shared" si="44"/>
        <v>156.79931478864432</v>
      </c>
      <c r="L415" s="123">
        <f t="shared" si="45"/>
        <v>0</v>
      </c>
      <c r="M415" s="122">
        <f t="shared" si="46"/>
        <v>0</v>
      </c>
      <c r="N415" s="123">
        <f t="shared" si="47"/>
        <v>0</v>
      </c>
      <c r="O415" s="124">
        <f t="shared" si="48"/>
        <v>0</v>
      </c>
    </row>
    <row r="416" spans="1:15" s="31" customFormat="1" ht="15" x14ac:dyDescent="0.25">
      <c r="A416" s="125">
        <v>773</v>
      </c>
      <c r="B416" s="126" t="s">
        <v>433</v>
      </c>
      <c r="C416" s="115">
        <v>1</v>
      </c>
      <c r="D416" s="117">
        <v>49</v>
      </c>
      <c r="E416" s="118">
        <f>IF(AND(C416=1,D416=0),distinfo!K416+distinfo!L416,IFERROR(F416/D416,0))</f>
        <v>20549.387755102041</v>
      </c>
      <c r="F416" s="118">
        <v>1006920</v>
      </c>
      <c r="G416" s="119">
        <f t="shared" si="42"/>
        <v>1.9620948352548052E-2</v>
      </c>
      <c r="H416" s="118">
        <f>distinfo!N416</f>
        <v>51318620.380000003</v>
      </c>
      <c r="I416" s="120">
        <v>0.09</v>
      </c>
      <c r="J416" s="121">
        <f t="shared" si="43"/>
        <v>3611755.8342000004</v>
      </c>
      <c r="K416" s="122">
        <f t="shared" si="44"/>
        <v>175.75977821058279</v>
      </c>
      <c r="L416" s="123">
        <f t="shared" si="45"/>
        <v>0</v>
      </c>
      <c r="M416" s="122">
        <f t="shared" si="46"/>
        <v>0</v>
      </c>
      <c r="N416" s="123">
        <f t="shared" si="47"/>
        <v>0</v>
      </c>
      <c r="O416" s="124">
        <f t="shared" si="48"/>
        <v>0</v>
      </c>
    </row>
    <row r="417" spans="1:15" s="31" customFormat="1" ht="15" x14ac:dyDescent="0.25">
      <c r="A417" s="125">
        <v>774</v>
      </c>
      <c r="B417" s="126" t="s">
        <v>434</v>
      </c>
      <c r="C417" s="115">
        <v>1</v>
      </c>
      <c r="D417" s="117">
        <v>37</v>
      </c>
      <c r="E417" s="118">
        <f>IF(AND(C417=1,D417=0),distinfo!K417+distinfo!L417,IFERROR(F417/D417,0))</f>
        <v>46494.577234910445</v>
      </c>
      <c r="F417" s="118">
        <v>1720299.3576916864</v>
      </c>
      <c r="G417" s="119">
        <f t="shared" si="42"/>
        <v>9.8218623039926289E-2</v>
      </c>
      <c r="H417" s="118">
        <f>distinfo!N417</f>
        <v>17515001.783240002</v>
      </c>
      <c r="I417" s="120">
        <v>0.09</v>
      </c>
      <c r="J417" s="121">
        <f t="shared" si="43"/>
        <v>-143949.1972000862</v>
      </c>
      <c r="K417" s="122">
        <f t="shared" si="44"/>
        <v>0</v>
      </c>
      <c r="L417" s="123">
        <f t="shared" si="45"/>
        <v>0</v>
      </c>
      <c r="M417" s="122">
        <f t="shared" si="46"/>
        <v>0</v>
      </c>
      <c r="N417" s="123">
        <f t="shared" si="47"/>
        <v>0</v>
      </c>
      <c r="O417" s="124">
        <f t="shared" si="48"/>
        <v>0</v>
      </c>
    </row>
    <row r="418" spans="1:15" s="31" customFormat="1" ht="15" x14ac:dyDescent="0.25">
      <c r="A418" s="125">
        <v>775</v>
      </c>
      <c r="B418" s="126" t="s">
        <v>435</v>
      </c>
      <c r="C418" s="115">
        <v>1</v>
      </c>
      <c r="D418" s="117">
        <v>37</v>
      </c>
      <c r="E418" s="118">
        <f>IF(AND(C418=1,D418=0),distinfo!K418+distinfo!L418,IFERROR(F418/D418,0))</f>
        <v>17462.64864864865</v>
      </c>
      <c r="F418" s="118">
        <v>646118</v>
      </c>
      <c r="G418" s="119">
        <f t="shared" si="42"/>
        <v>5.5006130138123503E-3</v>
      </c>
      <c r="H418" s="118">
        <f>distinfo!N418</f>
        <v>117462907.93000001</v>
      </c>
      <c r="I418" s="120">
        <v>0.09</v>
      </c>
      <c r="J418" s="121">
        <f t="shared" si="43"/>
        <v>9925543.7137000002</v>
      </c>
      <c r="K418" s="122">
        <f t="shared" si="44"/>
        <v>568.38707079341543</v>
      </c>
      <c r="L418" s="123">
        <f t="shared" si="45"/>
        <v>0</v>
      </c>
      <c r="M418" s="122">
        <f t="shared" si="46"/>
        <v>0</v>
      </c>
      <c r="N418" s="123">
        <f t="shared" si="47"/>
        <v>0</v>
      </c>
      <c r="O418" s="124">
        <f t="shared" si="48"/>
        <v>0</v>
      </c>
    </row>
    <row r="419" spans="1:15" s="31" customFormat="1" ht="15" x14ac:dyDescent="0.25">
      <c r="A419" s="125">
        <v>778</v>
      </c>
      <c r="B419" s="126" t="s">
        <v>436</v>
      </c>
      <c r="C419" s="115">
        <v>1</v>
      </c>
      <c r="D419" s="117">
        <v>5</v>
      </c>
      <c r="E419" s="118">
        <f>IF(AND(C419=1,D419=0),distinfo!K419+distinfo!L419,IFERROR(F419/D419,0))</f>
        <v>18621.8</v>
      </c>
      <c r="F419" s="118">
        <v>93109</v>
      </c>
      <c r="G419" s="119">
        <f t="shared" si="42"/>
        <v>4.8791206287878688E-3</v>
      </c>
      <c r="H419" s="118">
        <f>distinfo!N419</f>
        <v>19083151.879999999</v>
      </c>
      <c r="I419" s="120">
        <v>0.09</v>
      </c>
      <c r="J419" s="121">
        <f t="shared" si="43"/>
        <v>1624374.6691999999</v>
      </c>
      <c r="K419" s="122">
        <f t="shared" si="44"/>
        <v>87.229734461759875</v>
      </c>
      <c r="L419" s="123">
        <f t="shared" si="45"/>
        <v>0</v>
      </c>
      <c r="M419" s="122">
        <f t="shared" si="46"/>
        <v>0</v>
      </c>
      <c r="N419" s="123">
        <f t="shared" si="47"/>
        <v>0</v>
      </c>
      <c r="O419" s="124">
        <f t="shared" si="48"/>
        <v>0</v>
      </c>
    </row>
    <row r="420" spans="1:15" s="31" customFormat="1" ht="15" x14ac:dyDescent="0.25">
      <c r="A420" s="125">
        <v>780</v>
      </c>
      <c r="B420" s="126" t="s">
        <v>437</v>
      </c>
      <c r="C420" s="115">
        <v>1</v>
      </c>
      <c r="D420" s="117">
        <v>78</v>
      </c>
      <c r="E420" s="118">
        <f>IF(AND(C420=1,D420=0),distinfo!K420+distinfo!L420,IFERROR(F420/D420,0))</f>
        <v>16889.846153846152</v>
      </c>
      <c r="F420" s="118">
        <v>1317408</v>
      </c>
      <c r="G420" s="119">
        <f t="shared" si="42"/>
        <v>2.1930448008165921E-2</v>
      </c>
      <c r="H420" s="118">
        <f>distinfo!N420</f>
        <v>60072097</v>
      </c>
      <c r="I420" s="120">
        <v>0.09</v>
      </c>
      <c r="J420" s="121">
        <f t="shared" si="43"/>
        <v>4089080.7299999995</v>
      </c>
      <c r="K420" s="122">
        <f t="shared" si="44"/>
        <v>242.10289973948844</v>
      </c>
      <c r="L420" s="123">
        <f t="shared" si="45"/>
        <v>0</v>
      </c>
      <c r="M420" s="122">
        <f t="shared" si="46"/>
        <v>0</v>
      </c>
      <c r="N420" s="123">
        <f t="shared" si="47"/>
        <v>0</v>
      </c>
      <c r="O420" s="124">
        <f t="shared" si="48"/>
        <v>0</v>
      </c>
    </row>
    <row r="421" spans="1:15" s="31" customFormat="1" ht="15" x14ac:dyDescent="0.25">
      <c r="A421" s="125">
        <v>801</v>
      </c>
      <c r="B421" s="126" t="s">
        <v>438</v>
      </c>
      <c r="C421" s="115">
        <v>1</v>
      </c>
      <c r="D421" s="117">
        <v>0</v>
      </c>
      <c r="E421" s="118">
        <f>IF(AND(C421=1,D421=0),distinfo!K421+distinfo!L421,IFERROR(F421/D421,0))</f>
        <v>24476.09377085873</v>
      </c>
      <c r="F421" s="118">
        <v>0</v>
      </c>
      <c r="G421" s="119" t="str">
        <f t="shared" si="42"/>
        <v/>
      </c>
      <c r="H421" s="118">
        <f>distinfo!N421</f>
        <v>26519850</v>
      </c>
      <c r="I421" s="120">
        <v>0.09</v>
      </c>
      <c r="J421" s="121">
        <f t="shared" si="43"/>
        <v>0</v>
      </c>
      <c r="K421" s="122">
        <f t="shared" si="44"/>
        <v>0</v>
      </c>
      <c r="L421" s="123">
        <f t="shared" si="45"/>
        <v>0</v>
      </c>
      <c r="M421" s="122">
        <f t="shared" si="46"/>
        <v>0</v>
      </c>
      <c r="N421" s="123">
        <f t="shared" si="47"/>
        <v>0</v>
      </c>
      <c r="O421" s="124">
        <f t="shared" si="48"/>
        <v>0</v>
      </c>
    </row>
    <row r="422" spans="1:15" s="31" customFormat="1" ht="15" x14ac:dyDescent="0.25">
      <c r="A422" s="125">
        <v>805</v>
      </c>
      <c r="B422" s="126" t="s">
        <v>439</v>
      </c>
      <c r="C422" s="115">
        <v>1</v>
      </c>
      <c r="D422" s="117">
        <v>0</v>
      </c>
      <c r="E422" s="118">
        <f>IF(AND(C422=1,D422=0),distinfo!K422+distinfo!L422,IFERROR(F422/D422,0))</f>
        <v>23071.463293556088</v>
      </c>
      <c r="F422" s="118">
        <v>0</v>
      </c>
      <c r="G422" s="119" t="str">
        <f t="shared" si="42"/>
        <v/>
      </c>
      <c r="H422" s="118">
        <f>distinfo!N422</f>
        <v>29236115.309999999</v>
      </c>
      <c r="I422" s="120">
        <v>0.09</v>
      </c>
      <c r="J422" s="121">
        <f t="shared" si="43"/>
        <v>0</v>
      </c>
      <c r="K422" s="122">
        <f t="shared" si="44"/>
        <v>0</v>
      </c>
      <c r="L422" s="123">
        <f t="shared" si="45"/>
        <v>0</v>
      </c>
      <c r="M422" s="122">
        <f t="shared" si="46"/>
        <v>0</v>
      </c>
      <c r="N422" s="123">
        <f t="shared" si="47"/>
        <v>0</v>
      </c>
      <c r="O422" s="124">
        <f t="shared" si="48"/>
        <v>0</v>
      </c>
    </row>
    <row r="423" spans="1:15" s="31" customFormat="1" ht="15" x14ac:dyDescent="0.25">
      <c r="A423" s="125">
        <v>806</v>
      </c>
      <c r="B423" s="126" t="s">
        <v>440</v>
      </c>
      <c r="C423" s="115">
        <v>1</v>
      </c>
      <c r="D423" s="117">
        <v>0</v>
      </c>
      <c r="E423" s="118">
        <f>IF(AND(C423=1,D423=0),distinfo!K423+distinfo!L423,IFERROR(F423/D423,0))</f>
        <v>26190.440204923081</v>
      </c>
      <c r="F423" s="118">
        <v>0</v>
      </c>
      <c r="G423" s="119" t="str">
        <f t="shared" si="42"/>
        <v/>
      </c>
      <c r="H423" s="118">
        <f>distinfo!N423</f>
        <v>24054079.859999999</v>
      </c>
      <c r="I423" s="120">
        <v>0.09</v>
      </c>
      <c r="J423" s="121">
        <f t="shared" si="43"/>
        <v>0</v>
      </c>
      <c r="K423" s="122">
        <f t="shared" si="44"/>
        <v>0</v>
      </c>
      <c r="L423" s="123">
        <f t="shared" si="45"/>
        <v>0</v>
      </c>
      <c r="M423" s="122">
        <f t="shared" si="46"/>
        <v>0</v>
      </c>
      <c r="N423" s="123">
        <f t="shared" si="47"/>
        <v>0</v>
      </c>
      <c r="O423" s="124">
        <f t="shared" si="48"/>
        <v>0</v>
      </c>
    </row>
    <row r="424" spans="1:15" s="31" customFormat="1" ht="15" x14ac:dyDescent="0.25">
      <c r="A424" s="125">
        <v>810</v>
      </c>
      <c r="B424" s="126" t="s">
        <v>441</v>
      </c>
      <c r="C424" s="115">
        <v>1</v>
      </c>
      <c r="D424" s="117">
        <v>0</v>
      </c>
      <c r="E424" s="118">
        <f>IF(AND(C424=1,D424=0),distinfo!K424+distinfo!L424,IFERROR(F424/D424,0))</f>
        <v>21386.146033478897</v>
      </c>
      <c r="F424" s="118">
        <v>0</v>
      </c>
      <c r="G424" s="119" t="str">
        <f t="shared" si="42"/>
        <v/>
      </c>
      <c r="H424" s="118">
        <f>distinfo!N424</f>
        <v>29406425.640000001</v>
      </c>
      <c r="I424" s="120">
        <v>0.09</v>
      </c>
      <c r="J424" s="121">
        <f t="shared" si="43"/>
        <v>0</v>
      </c>
      <c r="K424" s="122">
        <f t="shared" si="44"/>
        <v>0</v>
      </c>
      <c r="L424" s="123">
        <f t="shared" si="45"/>
        <v>0</v>
      </c>
      <c r="M424" s="122">
        <f t="shared" si="46"/>
        <v>0</v>
      </c>
      <c r="N424" s="123">
        <f t="shared" si="47"/>
        <v>0</v>
      </c>
      <c r="O424" s="124">
        <f t="shared" si="48"/>
        <v>0</v>
      </c>
    </row>
    <row r="425" spans="1:15" s="31" customFormat="1" ht="15" x14ac:dyDescent="0.25">
      <c r="A425" s="125">
        <v>815</v>
      </c>
      <c r="B425" s="126" t="s">
        <v>442</v>
      </c>
      <c r="C425" s="115">
        <v>1</v>
      </c>
      <c r="D425" s="117">
        <v>0</v>
      </c>
      <c r="E425" s="118">
        <f>IF(AND(C425=1,D425=0),distinfo!K425+distinfo!L425,IFERROR(F425/D425,0))</f>
        <v>24230.839562043795</v>
      </c>
      <c r="F425" s="118">
        <v>0</v>
      </c>
      <c r="G425" s="119" t="str">
        <f t="shared" si="42"/>
        <v/>
      </c>
      <c r="H425" s="118">
        <f>distinfo!N425</f>
        <v>16687772.059999999</v>
      </c>
      <c r="I425" s="120">
        <v>0.09</v>
      </c>
      <c r="J425" s="121">
        <f t="shared" si="43"/>
        <v>0</v>
      </c>
      <c r="K425" s="122">
        <f t="shared" si="44"/>
        <v>0</v>
      </c>
      <c r="L425" s="123">
        <f t="shared" si="45"/>
        <v>0</v>
      </c>
      <c r="M425" s="122">
        <f t="shared" si="46"/>
        <v>0</v>
      </c>
      <c r="N425" s="123">
        <f t="shared" si="47"/>
        <v>0</v>
      </c>
      <c r="O425" s="124">
        <f t="shared" si="48"/>
        <v>0</v>
      </c>
    </row>
    <row r="426" spans="1:15" s="31" customFormat="1" ht="15" x14ac:dyDescent="0.25">
      <c r="A426" s="125">
        <v>817</v>
      </c>
      <c r="B426" s="128" t="s">
        <v>443</v>
      </c>
      <c r="C426" s="115">
        <v>1</v>
      </c>
      <c r="D426" s="117">
        <v>0</v>
      </c>
      <c r="E426" s="118">
        <f>IF(AND(C426=1,D426=0),distinfo!K426+distinfo!L426,IFERROR(F426/D426,0))</f>
        <v>20936.935709482179</v>
      </c>
      <c r="F426" s="118">
        <v>0</v>
      </c>
      <c r="G426" s="119" t="str">
        <f t="shared" si="42"/>
        <v/>
      </c>
      <c r="H426" s="118">
        <f>distinfo!N426</f>
        <v>31133829.960000001</v>
      </c>
      <c r="I426" s="120">
        <v>0.09</v>
      </c>
      <c r="J426" s="121">
        <f t="shared" si="43"/>
        <v>0</v>
      </c>
      <c r="K426" s="122">
        <f t="shared" si="44"/>
        <v>0</v>
      </c>
      <c r="L426" s="123">
        <f t="shared" si="45"/>
        <v>0</v>
      </c>
      <c r="M426" s="122">
        <f t="shared" si="46"/>
        <v>0</v>
      </c>
      <c r="N426" s="123">
        <f t="shared" si="47"/>
        <v>0</v>
      </c>
      <c r="O426" s="124">
        <f t="shared" si="48"/>
        <v>0</v>
      </c>
    </row>
    <row r="427" spans="1:15" s="31" customFormat="1" ht="15" x14ac:dyDescent="0.25">
      <c r="A427" s="125">
        <v>818</v>
      </c>
      <c r="B427" s="126" t="s">
        <v>444</v>
      </c>
      <c r="C427" s="115">
        <v>1</v>
      </c>
      <c r="D427" s="117">
        <v>0</v>
      </c>
      <c r="E427" s="118">
        <f>IF(AND(C427=1,D427=0),distinfo!K427+distinfo!L427,IFERROR(F427/D427,0))</f>
        <v>24286.245296108293</v>
      </c>
      <c r="F427" s="118">
        <v>0</v>
      </c>
      <c r="G427" s="119" t="str">
        <f t="shared" si="42"/>
        <v/>
      </c>
      <c r="H427" s="118">
        <f>distinfo!N427</f>
        <v>14397204.4</v>
      </c>
      <c r="I427" s="120">
        <v>0.09</v>
      </c>
      <c r="J427" s="121">
        <f t="shared" si="43"/>
        <v>0</v>
      </c>
      <c r="K427" s="122">
        <f t="shared" si="44"/>
        <v>0</v>
      </c>
      <c r="L427" s="123">
        <f t="shared" si="45"/>
        <v>0</v>
      </c>
      <c r="M427" s="122">
        <f t="shared" si="46"/>
        <v>0</v>
      </c>
      <c r="N427" s="123">
        <f t="shared" si="47"/>
        <v>0</v>
      </c>
      <c r="O427" s="124">
        <f t="shared" si="48"/>
        <v>0</v>
      </c>
    </row>
    <row r="428" spans="1:15" s="31" customFormat="1" ht="15" x14ac:dyDescent="0.25">
      <c r="A428" s="125">
        <v>821</v>
      </c>
      <c r="B428" s="126" t="s">
        <v>445</v>
      </c>
      <c r="C428" s="115">
        <v>1</v>
      </c>
      <c r="D428" s="117">
        <v>0</v>
      </c>
      <c r="E428" s="118">
        <f>IF(AND(C428=1,D428=0),distinfo!K428+distinfo!L428,IFERROR(F428/D428,0))</f>
        <v>23692.66347972973</v>
      </c>
      <c r="F428" s="118">
        <v>0</v>
      </c>
      <c r="G428" s="119" t="str">
        <f t="shared" si="42"/>
        <v/>
      </c>
      <c r="H428" s="118">
        <f>distinfo!N428</f>
        <v>35109151.829999998</v>
      </c>
      <c r="I428" s="120">
        <v>0.09</v>
      </c>
      <c r="J428" s="121">
        <f t="shared" si="43"/>
        <v>0</v>
      </c>
      <c r="K428" s="122">
        <f t="shared" si="44"/>
        <v>0</v>
      </c>
      <c r="L428" s="123">
        <f t="shared" si="45"/>
        <v>0</v>
      </c>
      <c r="M428" s="122">
        <f t="shared" si="46"/>
        <v>0</v>
      </c>
      <c r="N428" s="123">
        <f t="shared" si="47"/>
        <v>0</v>
      </c>
      <c r="O428" s="124">
        <f t="shared" si="48"/>
        <v>0</v>
      </c>
    </row>
    <row r="429" spans="1:15" s="31" customFormat="1" ht="15" x14ac:dyDescent="0.25">
      <c r="A429" s="125">
        <v>823</v>
      </c>
      <c r="B429" s="126" t="s">
        <v>446</v>
      </c>
      <c r="C429" s="115">
        <v>1</v>
      </c>
      <c r="D429" s="117">
        <v>0</v>
      </c>
      <c r="E429" s="118">
        <f>IF(AND(C429=1,D429=0),distinfo!K429+distinfo!L429,IFERROR(F429/D429,0))</f>
        <v>27315.772024163045</v>
      </c>
      <c r="F429" s="118">
        <v>0</v>
      </c>
      <c r="G429" s="119" t="str">
        <f t="shared" si="42"/>
        <v/>
      </c>
      <c r="H429" s="118">
        <f>distinfo!N429</f>
        <v>50255642.539999999</v>
      </c>
      <c r="I429" s="120">
        <v>0.09</v>
      </c>
      <c r="J429" s="121">
        <f t="shared" si="43"/>
        <v>0</v>
      </c>
      <c r="K429" s="122">
        <f t="shared" si="44"/>
        <v>0</v>
      </c>
      <c r="L429" s="123">
        <f t="shared" si="45"/>
        <v>0</v>
      </c>
      <c r="M429" s="122">
        <f t="shared" si="46"/>
        <v>0</v>
      </c>
      <c r="N429" s="123">
        <f t="shared" si="47"/>
        <v>0</v>
      </c>
      <c r="O429" s="124">
        <f t="shared" si="48"/>
        <v>0</v>
      </c>
    </row>
    <row r="430" spans="1:15" s="31" customFormat="1" ht="15" x14ac:dyDescent="0.25">
      <c r="A430" s="125">
        <v>825</v>
      </c>
      <c r="B430" s="126" t="s">
        <v>447</v>
      </c>
      <c r="C430" s="115">
        <v>1</v>
      </c>
      <c r="D430" s="117">
        <v>0</v>
      </c>
      <c r="E430" s="118">
        <f>IF(AND(C430=1,D430=0),distinfo!K430+distinfo!L430,IFERROR(F430/D430,0))</f>
        <v>23838.495603328713</v>
      </c>
      <c r="F430" s="118">
        <v>0</v>
      </c>
      <c r="G430" s="119" t="str">
        <f t="shared" si="42"/>
        <v/>
      </c>
      <c r="H430" s="118">
        <f>distinfo!N430</f>
        <v>51573526.970000006</v>
      </c>
      <c r="I430" s="120">
        <v>0.09</v>
      </c>
      <c r="J430" s="121">
        <f t="shared" si="43"/>
        <v>0</v>
      </c>
      <c r="K430" s="122">
        <f t="shared" si="44"/>
        <v>0</v>
      </c>
      <c r="L430" s="123">
        <f t="shared" si="45"/>
        <v>0</v>
      </c>
      <c r="M430" s="122">
        <f t="shared" si="46"/>
        <v>0</v>
      </c>
      <c r="N430" s="123">
        <f t="shared" si="47"/>
        <v>0</v>
      </c>
      <c r="O430" s="124">
        <f t="shared" si="48"/>
        <v>0</v>
      </c>
    </row>
    <row r="431" spans="1:15" s="31" customFormat="1" ht="15" x14ac:dyDescent="0.25">
      <c r="A431" s="125">
        <v>828</v>
      </c>
      <c r="B431" s="126" t="s">
        <v>448</v>
      </c>
      <c r="C431" s="115">
        <v>1</v>
      </c>
      <c r="D431" s="117">
        <v>0</v>
      </c>
      <c r="E431" s="118">
        <f>IF(AND(C431=1,D431=0),distinfo!K431+distinfo!L431,IFERROR(F431/D431,0))</f>
        <v>23469.440876005079</v>
      </c>
      <c r="F431" s="118">
        <v>0</v>
      </c>
      <c r="G431" s="119" t="str">
        <f t="shared" si="42"/>
        <v/>
      </c>
      <c r="H431" s="118">
        <f>distinfo!N431</f>
        <v>55468222.100000001</v>
      </c>
      <c r="I431" s="120">
        <v>0.09</v>
      </c>
      <c r="J431" s="121">
        <f t="shared" si="43"/>
        <v>0</v>
      </c>
      <c r="K431" s="122">
        <f t="shared" si="44"/>
        <v>0</v>
      </c>
      <c r="L431" s="123">
        <f t="shared" si="45"/>
        <v>0</v>
      </c>
      <c r="M431" s="122">
        <f t="shared" si="46"/>
        <v>0</v>
      </c>
      <c r="N431" s="123">
        <f t="shared" si="47"/>
        <v>0</v>
      </c>
      <c r="O431" s="124">
        <f t="shared" si="48"/>
        <v>0</v>
      </c>
    </row>
    <row r="432" spans="1:15" s="31" customFormat="1" ht="15" x14ac:dyDescent="0.25">
      <c r="A432" s="125">
        <v>829</v>
      </c>
      <c r="B432" s="126" t="s">
        <v>449</v>
      </c>
      <c r="C432" s="115">
        <v>1</v>
      </c>
      <c r="D432" s="117">
        <v>0</v>
      </c>
      <c r="E432" s="118">
        <f>IF(AND(C432=1,D432=0),distinfo!K432+distinfo!L432,IFERROR(F432/D432,0))</f>
        <v>27554.995001342286</v>
      </c>
      <c r="F432" s="118">
        <v>0</v>
      </c>
      <c r="G432" s="119" t="str">
        <f t="shared" si="42"/>
        <v/>
      </c>
      <c r="H432" s="118">
        <f>distinfo!N432</f>
        <v>24717335.740000002</v>
      </c>
      <c r="I432" s="120">
        <v>0.09</v>
      </c>
      <c r="J432" s="121">
        <f t="shared" si="43"/>
        <v>0</v>
      </c>
      <c r="K432" s="122">
        <f t="shared" si="44"/>
        <v>0</v>
      </c>
      <c r="L432" s="123">
        <f t="shared" si="45"/>
        <v>0</v>
      </c>
      <c r="M432" s="122">
        <f t="shared" si="46"/>
        <v>0</v>
      </c>
      <c r="N432" s="123">
        <f t="shared" si="47"/>
        <v>0</v>
      </c>
      <c r="O432" s="124">
        <f t="shared" si="48"/>
        <v>0</v>
      </c>
    </row>
    <row r="433" spans="1:19" s="31" customFormat="1" ht="15" x14ac:dyDescent="0.25">
      <c r="A433" s="125">
        <v>830</v>
      </c>
      <c r="B433" s="126" t="s">
        <v>450</v>
      </c>
      <c r="C433" s="115">
        <v>1</v>
      </c>
      <c r="D433" s="117">
        <v>0</v>
      </c>
      <c r="E433" s="118">
        <f>IF(AND(C433=1,D433=0),distinfo!K433+distinfo!L433,IFERROR(F433/D433,0))</f>
        <v>28241.614944251967</v>
      </c>
      <c r="F433" s="118">
        <v>0</v>
      </c>
      <c r="G433" s="119" t="str">
        <f t="shared" si="42"/>
        <v/>
      </c>
      <c r="H433" s="118">
        <f>distinfo!N433</f>
        <v>18221506</v>
      </c>
      <c r="I433" s="120">
        <v>0.09</v>
      </c>
      <c r="J433" s="121">
        <f t="shared" si="43"/>
        <v>0</v>
      </c>
      <c r="K433" s="122">
        <f t="shared" si="44"/>
        <v>0</v>
      </c>
      <c r="L433" s="123">
        <f t="shared" si="45"/>
        <v>0</v>
      </c>
      <c r="M433" s="122">
        <f t="shared" si="46"/>
        <v>0</v>
      </c>
      <c r="N433" s="123">
        <f t="shared" si="47"/>
        <v>0</v>
      </c>
      <c r="O433" s="124">
        <f t="shared" si="48"/>
        <v>0</v>
      </c>
    </row>
    <row r="434" spans="1:19" s="31" customFormat="1" ht="15" x14ac:dyDescent="0.25">
      <c r="A434" s="125">
        <v>832</v>
      </c>
      <c r="B434" s="126" t="s">
        <v>451</v>
      </c>
      <c r="C434" s="115">
        <v>1</v>
      </c>
      <c r="D434" s="117">
        <v>0</v>
      </c>
      <c r="E434" s="118">
        <f>IF(AND(C434=1,D434=0),distinfo!K434+distinfo!L434,IFERROR(F434/D434,0))</f>
        <v>21148.891438172042</v>
      </c>
      <c r="F434" s="118">
        <v>0</v>
      </c>
      <c r="G434" s="119" t="str">
        <f t="shared" si="42"/>
        <v/>
      </c>
      <c r="H434" s="118">
        <f>distinfo!N434</f>
        <v>31499823.719452053</v>
      </c>
      <c r="I434" s="120">
        <v>0.09</v>
      </c>
      <c r="J434" s="121">
        <f t="shared" si="43"/>
        <v>0</v>
      </c>
      <c r="K434" s="122">
        <f t="shared" si="44"/>
        <v>0</v>
      </c>
      <c r="L434" s="123">
        <f t="shared" si="45"/>
        <v>0</v>
      </c>
      <c r="M434" s="122">
        <f t="shared" si="46"/>
        <v>0</v>
      </c>
      <c r="N434" s="123">
        <f t="shared" si="47"/>
        <v>0</v>
      </c>
      <c r="O434" s="124">
        <f t="shared" si="48"/>
        <v>0</v>
      </c>
    </row>
    <row r="435" spans="1:19" s="31" customFormat="1" ht="15" x14ac:dyDescent="0.25">
      <c r="A435" s="125">
        <v>851</v>
      </c>
      <c r="B435" s="126" t="s">
        <v>452</v>
      </c>
      <c r="C435" s="115">
        <v>1</v>
      </c>
      <c r="D435" s="117">
        <v>0</v>
      </c>
      <c r="E435" s="118">
        <f>IF(AND(C435=1,D435=0),distinfo!K435+distinfo!L435,IFERROR(F435/D435,0))</f>
        <v>24071.986582809226</v>
      </c>
      <c r="F435" s="118">
        <v>0</v>
      </c>
      <c r="G435" s="119" t="str">
        <f t="shared" si="42"/>
        <v/>
      </c>
      <c r="H435" s="118">
        <f>distinfo!N435</f>
        <v>11500559</v>
      </c>
      <c r="I435" s="120">
        <v>0.09</v>
      </c>
      <c r="J435" s="121">
        <f t="shared" si="43"/>
        <v>0</v>
      </c>
      <c r="K435" s="122">
        <f t="shared" si="44"/>
        <v>0</v>
      </c>
      <c r="L435" s="123">
        <f t="shared" si="45"/>
        <v>0</v>
      </c>
      <c r="M435" s="122">
        <f t="shared" si="46"/>
        <v>0</v>
      </c>
      <c r="N435" s="123">
        <f t="shared" si="47"/>
        <v>0</v>
      </c>
      <c r="O435" s="124">
        <f t="shared" si="48"/>
        <v>0</v>
      </c>
    </row>
    <row r="436" spans="1:19" s="31" customFormat="1" ht="15" x14ac:dyDescent="0.25">
      <c r="A436" s="125">
        <v>852</v>
      </c>
      <c r="B436" s="126" t="s">
        <v>453</v>
      </c>
      <c r="C436" s="115">
        <v>1</v>
      </c>
      <c r="D436" s="117">
        <v>0</v>
      </c>
      <c r="E436" s="118">
        <f>IF(AND(C436=1,D436=0),distinfo!K436+distinfo!L436,IFERROR(F436/D436,0))</f>
        <v>22323.237908272251</v>
      </c>
      <c r="F436" s="118">
        <v>0</v>
      </c>
      <c r="G436" s="119" t="str">
        <f t="shared" si="42"/>
        <v/>
      </c>
      <c r="H436" s="118">
        <f>distinfo!N436</f>
        <v>17074285</v>
      </c>
      <c r="I436" s="120">
        <v>0.09</v>
      </c>
      <c r="J436" s="121">
        <f t="shared" si="43"/>
        <v>0</v>
      </c>
      <c r="K436" s="122">
        <f t="shared" si="44"/>
        <v>0</v>
      </c>
      <c r="L436" s="123">
        <f t="shared" si="45"/>
        <v>0</v>
      </c>
      <c r="M436" s="122">
        <f t="shared" si="46"/>
        <v>0</v>
      </c>
      <c r="N436" s="123">
        <f t="shared" si="47"/>
        <v>0</v>
      </c>
      <c r="O436" s="124">
        <f t="shared" si="48"/>
        <v>0</v>
      </c>
    </row>
    <row r="437" spans="1:19" s="31" customFormat="1" ht="15" x14ac:dyDescent="0.25">
      <c r="A437" s="125">
        <v>853</v>
      </c>
      <c r="B437" s="126" t="s">
        <v>454</v>
      </c>
      <c r="C437" s="115">
        <v>1</v>
      </c>
      <c r="D437" s="117">
        <v>0</v>
      </c>
      <c r="E437" s="118">
        <f>IF(AND(C437=1,D437=0),distinfo!K437+distinfo!L437,IFERROR(F437/D437,0))</f>
        <v>24985.270088754525</v>
      </c>
      <c r="F437" s="118">
        <v>0</v>
      </c>
      <c r="G437" s="119" t="str">
        <f t="shared" si="42"/>
        <v/>
      </c>
      <c r="H437" s="118">
        <f>distinfo!N437</f>
        <v>34526131.932850346</v>
      </c>
      <c r="I437" s="120">
        <v>0.09</v>
      </c>
      <c r="J437" s="121">
        <f t="shared" si="43"/>
        <v>0</v>
      </c>
      <c r="K437" s="122">
        <f t="shared" si="44"/>
        <v>0</v>
      </c>
      <c r="L437" s="123">
        <f t="shared" si="45"/>
        <v>0</v>
      </c>
      <c r="M437" s="122">
        <f t="shared" si="46"/>
        <v>0</v>
      </c>
      <c r="N437" s="123">
        <f t="shared" si="47"/>
        <v>0</v>
      </c>
      <c r="O437" s="124">
        <f t="shared" si="48"/>
        <v>0</v>
      </c>
    </row>
    <row r="438" spans="1:19" s="31" customFormat="1" ht="15" x14ac:dyDescent="0.25">
      <c r="A438" s="125">
        <v>855</v>
      </c>
      <c r="B438" s="126" t="s">
        <v>455</v>
      </c>
      <c r="C438" s="115">
        <v>1</v>
      </c>
      <c r="D438" s="117">
        <v>0</v>
      </c>
      <c r="E438" s="118">
        <f>IF(AND(C438=1,D438=0),distinfo!K438+distinfo!L438,IFERROR(F438/D438,0))</f>
        <v>24824.739928186715</v>
      </c>
      <c r="F438" s="118">
        <v>0</v>
      </c>
      <c r="G438" s="119" t="str">
        <f t="shared" si="42"/>
        <v/>
      </c>
      <c r="H438" s="118">
        <f>distinfo!N438</f>
        <v>13942523</v>
      </c>
      <c r="I438" s="120">
        <v>0.09</v>
      </c>
      <c r="J438" s="121">
        <f t="shared" si="43"/>
        <v>0</v>
      </c>
      <c r="K438" s="122">
        <f t="shared" si="44"/>
        <v>0</v>
      </c>
      <c r="L438" s="123">
        <f t="shared" si="45"/>
        <v>0</v>
      </c>
      <c r="M438" s="122">
        <f t="shared" si="46"/>
        <v>0</v>
      </c>
      <c r="N438" s="123">
        <f t="shared" si="47"/>
        <v>0</v>
      </c>
      <c r="O438" s="124">
        <f t="shared" si="48"/>
        <v>0</v>
      </c>
    </row>
    <row r="439" spans="1:19" s="31" customFormat="1" ht="15" x14ac:dyDescent="0.25">
      <c r="A439" s="125">
        <v>860</v>
      </c>
      <c r="B439" s="126" t="s">
        <v>456</v>
      </c>
      <c r="C439" s="115">
        <v>1</v>
      </c>
      <c r="D439" s="117">
        <v>0</v>
      </c>
      <c r="E439" s="118">
        <f>IF(AND(C439=1,D439=0),distinfo!K439+distinfo!L439,IFERROR(F439/D439,0))</f>
        <v>24105.101507064366</v>
      </c>
      <c r="F439" s="118">
        <v>0</v>
      </c>
      <c r="G439" s="119" t="str">
        <f t="shared" si="42"/>
        <v/>
      </c>
      <c r="H439" s="118">
        <f>distinfo!N439</f>
        <v>15384675.439999999</v>
      </c>
      <c r="I439" s="120">
        <v>0.09</v>
      </c>
      <c r="J439" s="121">
        <f t="shared" si="43"/>
        <v>0</v>
      </c>
      <c r="K439" s="122">
        <f t="shared" si="44"/>
        <v>0</v>
      </c>
      <c r="L439" s="123">
        <f t="shared" si="45"/>
        <v>0</v>
      </c>
      <c r="M439" s="122">
        <f t="shared" si="46"/>
        <v>0</v>
      </c>
      <c r="N439" s="123">
        <f t="shared" si="47"/>
        <v>0</v>
      </c>
      <c r="O439" s="124">
        <f t="shared" si="48"/>
        <v>0</v>
      </c>
    </row>
    <row r="440" spans="1:19" s="31" customFormat="1" ht="15" x14ac:dyDescent="0.25">
      <c r="A440" s="125">
        <v>871</v>
      </c>
      <c r="B440" s="126" t="s">
        <v>457</v>
      </c>
      <c r="C440" s="115">
        <v>1</v>
      </c>
      <c r="D440" s="117">
        <v>0</v>
      </c>
      <c r="E440" s="118">
        <f>IF(AND(C440=1,D440=0),distinfo!K440+distinfo!L440,IFERROR(F440/D440,0))</f>
        <v>29150.907542901718</v>
      </c>
      <c r="F440" s="118">
        <v>0</v>
      </c>
      <c r="G440" s="119" t="str">
        <f t="shared" si="42"/>
        <v/>
      </c>
      <c r="H440" s="118">
        <f>distinfo!N440</f>
        <v>37371107</v>
      </c>
      <c r="I440" s="120">
        <v>0.09</v>
      </c>
      <c r="J440" s="121">
        <f t="shared" si="43"/>
        <v>0</v>
      </c>
      <c r="K440" s="122">
        <f t="shared" si="44"/>
        <v>0</v>
      </c>
      <c r="L440" s="123">
        <f t="shared" si="45"/>
        <v>0</v>
      </c>
      <c r="M440" s="122">
        <f t="shared" si="46"/>
        <v>0</v>
      </c>
      <c r="N440" s="123">
        <f t="shared" si="47"/>
        <v>0</v>
      </c>
      <c r="O440" s="124">
        <f t="shared" si="48"/>
        <v>0</v>
      </c>
    </row>
    <row r="441" spans="1:19" s="31" customFormat="1" ht="15" x14ac:dyDescent="0.25">
      <c r="A441" s="125">
        <v>872</v>
      </c>
      <c r="B441" s="126" t="s">
        <v>458</v>
      </c>
      <c r="C441" s="115">
        <v>1</v>
      </c>
      <c r="D441" s="117">
        <v>0</v>
      </c>
      <c r="E441" s="118">
        <f>IF(AND(C441=1,D441=0),distinfo!K441+distinfo!L441,IFERROR(F441/D441,0))</f>
        <v>22818.269500587543</v>
      </c>
      <c r="F441" s="118">
        <v>0</v>
      </c>
      <c r="G441" s="119" t="str">
        <f t="shared" si="42"/>
        <v/>
      </c>
      <c r="H441" s="118">
        <f>distinfo!N441</f>
        <v>38842804</v>
      </c>
      <c r="I441" s="120">
        <v>0.09</v>
      </c>
      <c r="J441" s="121">
        <f t="shared" si="43"/>
        <v>0</v>
      </c>
      <c r="K441" s="122">
        <f t="shared" si="44"/>
        <v>0</v>
      </c>
      <c r="L441" s="123">
        <f t="shared" si="45"/>
        <v>0</v>
      </c>
      <c r="M441" s="122">
        <f t="shared" si="46"/>
        <v>0</v>
      </c>
      <c r="N441" s="123">
        <f t="shared" si="47"/>
        <v>0</v>
      </c>
      <c r="O441" s="124">
        <f t="shared" si="48"/>
        <v>0</v>
      </c>
    </row>
    <row r="442" spans="1:19" s="31" customFormat="1" ht="15" x14ac:dyDescent="0.25">
      <c r="A442" s="125">
        <v>873</v>
      </c>
      <c r="B442" s="126" t="s">
        <v>459</v>
      </c>
      <c r="C442" s="115">
        <v>1</v>
      </c>
      <c r="D442" s="117">
        <v>0</v>
      </c>
      <c r="E442" s="118">
        <f>IF(AND(C442=1,D442=0),distinfo!K442+distinfo!L442,IFERROR(F442/D442,0))</f>
        <v>22737.093336730486</v>
      </c>
      <c r="F442" s="118">
        <v>0</v>
      </c>
      <c r="G442" s="119" t="str">
        <f t="shared" si="42"/>
        <v/>
      </c>
      <c r="H442" s="118">
        <f>distinfo!N442</f>
        <v>15446442</v>
      </c>
      <c r="I442" s="120">
        <v>0.09</v>
      </c>
      <c r="J442" s="121">
        <f t="shared" si="43"/>
        <v>0</v>
      </c>
      <c r="K442" s="122">
        <f t="shared" si="44"/>
        <v>0</v>
      </c>
      <c r="L442" s="123">
        <f t="shared" si="45"/>
        <v>0</v>
      </c>
      <c r="M442" s="122">
        <f t="shared" si="46"/>
        <v>0</v>
      </c>
      <c r="N442" s="123">
        <f t="shared" si="47"/>
        <v>0</v>
      </c>
      <c r="O442" s="124">
        <f t="shared" si="48"/>
        <v>0</v>
      </c>
    </row>
    <row r="443" spans="1:19" s="31" customFormat="1" ht="15" x14ac:dyDescent="0.25">
      <c r="A443" s="125">
        <v>876</v>
      </c>
      <c r="B443" s="126" t="s">
        <v>460</v>
      </c>
      <c r="C443" s="115">
        <v>1</v>
      </c>
      <c r="D443" s="117">
        <v>0</v>
      </c>
      <c r="E443" s="118">
        <f>IF(AND(C443=1,D443=0),distinfo!K443+distinfo!L443,IFERROR(F443/D443,0))</f>
        <v>22962.90671521036</v>
      </c>
      <c r="F443" s="118">
        <v>0</v>
      </c>
      <c r="G443" s="119" t="str">
        <f t="shared" si="42"/>
        <v/>
      </c>
      <c r="H443" s="118">
        <f>distinfo!N443</f>
        <v>28431809.729999997</v>
      </c>
      <c r="I443" s="120">
        <v>0.09</v>
      </c>
      <c r="J443" s="121">
        <f t="shared" si="43"/>
        <v>0</v>
      </c>
      <c r="K443" s="122">
        <f t="shared" si="44"/>
        <v>0</v>
      </c>
      <c r="L443" s="123">
        <f t="shared" si="45"/>
        <v>0</v>
      </c>
      <c r="M443" s="122">
        <f t="shared" si="46"/>
        <v>0</v>
      </c>
      <c r="N443" s="123">
        <f t="shared" si="47"/>
        <v>0</v>
      </c>
      <c r="O443" s="124">
        <f t="shared" si="48"/>
        <v>0</v>
      </c>
    </row>
    <row r="444" spans="1:19" s="31" customFormat="1" ht="15" x14ac:dyDescent="0.25">
      <c r="A444" s="125">
        <v>878</v>
      </c>
      <c r="B444" s="126" t="s">
        <v>461</v>
      </c>
      <c r="C444" s="115">
        <v>1</v>
      </c>
      <c r="D444" s="117">
        <v>0</v>
      </c>
      <c r="E444" s="118">
        <f>IF(AND(C444=1,D444=0),distinfo!K444+distinfo!L444,IFERROR(F444/D444,0))</f>
        <v>22306.19607301108</v>
      </c>
      <c r="F444" s="118">
        <v>0</v>
      </c>
      <c r="G444" s="119" t="str">
        <f t="shared" si="42"/>
        <v/>
      </c>
      <c r="H444" s="118">
        <f>distinfo!N444</f>
        <v>22171098</v>
      </c>
      <c r="I444" s="120">
        <v>0.09</v>
      </c>
      <c r="J444" s="121">
        <f t="shared" si="43"/>
        <v>0</v>
      </c>
      <c r="K444" s="122">
        <f t="shared" si="44"/>
        <v>0</v>
      </c>
      <c r="L444" s="123">
        <f t="shared" si="45"/>
        <v>0</v>
      </c>
      <c r="M444" s="122">
        <f t="shared" si="46"/>
        <v>0</v>
      </c>
      <c r="N444" s="123">
        <f t="shared" si="47"/>
        <v>0</v>
      </c>
      <c r="O444" s="124">
        <f t="shared" si="48"/>
        <v>0</v>
      </c>
    </row>
    <row r="445" spans="1:19" s="31" customFormat="1" ht="15" x14ac:dyDescent="0.25">
      <c r="A445" s="125">
        <v>879</v>
      </c>
      <c r="B445" s="126" t="s">
        <v>462</v>
      </c>
      <c r="C445" s="115">
        <v>1</v>
      </c>
      <c r="D445" s="117">
        <v>0</v>
      </c>
      <c r="E445" s="118">
        <f>IF(AND(C445=1,D445=0),distinfo!K445+distinfo!L445,IFERROR(F445/D445,0))</f>
        <v>22523.137724137934</v>
      </c>
      <c r="F445" s="118">
        <v>0</v>
      </c>
      <c r="G445" s="119" t="str">
        <f t="shared" si="42"/>
        <v/>
      </c>
      <c r="H445" s="118">
        <f>distinfo!N445</f>
        <v>19613674.917266857</v>
      </c>
      <c r="I445" s="120">
        <v>0.09</v>
      </c>
      <c r="J445" s="121">
        <f t="shared" si="43"/>
        <v>0</v>
      </c>
      <c r="K445" s="122">
        <f t="shared" si="44"/>
        <v>0</v>
      </c>
      <c r="L445" s="123">
        <f t="shared" si="45"/>
        <v>0</v>
      </c>
      <c r="M445" s="122">
        <f t="shared" si="46"/>
        <v>0</v>
      </c>
      <c r="N445" s="123">
        <f t="shared" si="47"/>
        <v>0</v>
      </c>
      <c r="O445" s="124">
        <f t="shared" si="48"/>
        <v>0</v>
      </c>
    </row>
    <row r="446" spans="1:19" s="31" customFormat="1" ht="15" x14ac:dyDescent="0.25">
      <c r="A446" s="125">
        <v>885</v>
      </c>
      <c r="B446" s="126" t="s">
        <v>463</v>
      </c>
      <c r="C446" s="115">
        <v>1</v>
      </c>
      <c r="D446" s="117">
        <v>0</v>
      </c>
      <c r="E446" s="118">
        <f>IF(AND(C446=1,D446=0),distinfo!K446+distinfo!L446,IFERROR(F446/D446,0))</f>
        <v>23080.933343725643</v>
      </c>
      <c r="F446" s="118">
        <v>0</v>
      </c>
      <c r="G446" s="119" t="str">
        <f t="shared" si="42"/>
        <v/>
      </c>
      <c r="H446" s="118">
        <f>distinfo!N446</f>
        <v>29680087</v>
      </c>
      <c r="I446" s="120">
        <v>0.09</v>
      </c>
      <c r="J446" s="121">
        <f t="shared" si="43"/>
        <v>0</v>
      </c>
      <c r="K446" s="122">
        <f t="shared" si="44"/>
        <v>0</v>
      </c>
      <c r="L446" s="123">
        <f t="shared" si="45"/>
        <v>0</v>
      </c>
      <c r="M446" s="122">
        <f t="shared" si="46"/>
        <v>0</v>
      </c>
      <c r="N446" s="123">
        <f t="shared" si="47"/>
        <v>0</v>
      </c>
      <c r="O446" s="124">
        <f t="shared" si="48"/>
        <v>0</v>
      </c>
    </row>
    <row r="447" spans="1:19" s="31" customFormat="1" ht="15" x14ac:dyDescent="0.25">
      <c r="A447" s="129">
        <v>910</v>
      </c>
      <c r="B447" s="130" t="s">
        <v>464</v>
      </c>
      <c r="C447" s="115">
        <v>1</v>
      </c>
      <c r="D447" s="117">
        <v>0</v>
      </c>
      <c r="E447" s="118">
        <f>IF(AND(C447=1,D447=0),distinfo!K447+distinfo!L447,IFERROR(F447/D447,0))</f>
        <v>23883.97874762808</v>
      </c>
      <c r="F447" s="118">
        <v>0</v>
      </c>
      <c r="G447" s="119" t="str">
        <f t="shared" si="42"/>
        <v/>
      </c>
      <c r="H447" s="118">
        <f>distinfo!N447</f>
        <v>12677116.419896921</v>
      </c>
      <c r="I447" s="120">
        <v>0.09</v>
      </c>
      <c r="J447" s="121">
        <f t="shared" si="43"/>
        <v>0</v>
      </c>
      <c r="K447" s="122">
        <f t="shared" si="44"/>
        <v>0</v>
      </c>
      <c r="L447" s="123">
        <f t="shared" si="45"/>
        <v>0</v>
      </c>
      <c r="M447" s="122">
        <f t="shared" si="46"/>
        <v>0</v>
      </c>
      <c r="N447" s="123">
        <f t="shared" si="47"/>
        <v>0</v>
      </c>
      <c r="O447" s="124">
        <f t="shared" si="48"/>
        <v>0</v>
      </c>
    </row>
    <row r="448" spans="1:19" x14ac:dyDescent="0.25">
      <c r="A448" s="129">
        <v>915</v>
      </c>
      <c r="B448" s="130" t="s">
        <v>465</v>
      </c>
      <c r="C448" s="115">
        <v>1</v>
      </c>
      <c r="D448" s="117">
        <v>0</v>
      </c>
      <c r="E448" s="118">
        <f>IF(AND(C448=1,D448=0),distinfo!K448+distinfo!L448,IFERROR(F448/D448,0))</f>
        <v>26581.056105703421</v>
      </c>
      <c r="F448" s="118">
        <v>0</v>
      </c>
      <c r="G448" s="119" t="str">
        <f t="shared" si="42"/>
        <v/>
      </c>
      <c r="H448" s="118">
        <f>distinfo!N448</f>
        <v>7089589.0199999996</v>
      </c>
      <c r="I448" s="120">
        <v>0.09</v>
      </c>
      <c r="J448" s="121">
        <f t="shared" si="43"/>
        <v>0</v>
      </c>
      <c r="K448" s="122">
        <f t="shared" si="44"/>
        <v>0</v>
      </c>
      <c r="L448" s="123">
        <f t="shared" si="45"/>
        <v>0</v>
      </c>
      <c r="M448" s="122">
        <f t="shared" si="46"/>
        <v>0</v>
      </c>
      <c r="N448" s="123">
        <f t="shared" si="47"/>
        <v>0</v>
      </c>
      <c r="O448" s="124">
        <f t="shared" si="48"/>
        <v>0</v>
      </c>
      <c r="P448" s="31"/>
      <c r="Q448" s="31"/>
      <c r="S448" s="31"/>
    </row>
    <row r="449" spans="1:15" x14ac:dyDescent="0.25">
      <c r="A449" s="32">
        <v>999</v>
      </c>
      <c r="B449" s="33" t="s">
        <v>466</v>
      </c>
      <c r="C449" s="34" t="s">
        <v>467</v>
      </c>
      <c r="D449" s="35">
        <f>SUM(D10:D448)</f>
        <v>46375</v>
      </c>
      <c r="E449" s="34" t="s">
        <v>467</v>
      </c>
      <c r="F449" s="35">
        <f>SUM(F10:F448)</f>
        <v>987292479.87003303</v>
      </c>
      <c r="G449" s="34" t="s">
        <v>467</v>
      </c>
      <c r="H449" s="35">
        <f>SUM(H10:H448)</f>
        <v>19854618037.89172</v>
      </c>
      <c r="I449" s="35"/>
      <c r="J449" s="32">
        <f>SUM(J10:J448)</f>
        <v>897854780.17239439</v>
      </c>
      <c r="K449" s="34">
        <f>SUMIF(K10:K448,"&gt;0")</f>
        <v>43209.174108736574</v>
      </c>
      <c r="L449" s="35">
        <f>SUM(L10:L448)</f>
        <v>6317730.6192399077</v>
      </c>
      <c r="M449" s="34">
        <f>SUMIF(M10:M448,"&gt;0")</f>
        <v>351.35790552290376</v>
      </c>
      <c r="N449" s="35">
        <f>SUM(N10:N448)</f>
        <v>309680908.75185406</v>
      </c>
      <c r="O449" s="36">
        <f>SUM(O10:O448)</f>
        <v>15769.943042565885</v>
      </c>
    </row>
    <row r="451" spans="1:15" x14ac:dyDescent="0.25">
      <c r="F451" s="38"/>
      <c r="L451" s="113"/>
    </row>
    <row r="452" spans="1:15" x14ac:dyDescent="0.25">
      <c r="N452" s="40"/>
    </row>
    <row r="453" spans="1:15" x14ac:dyDescent="0.25">
      <c r="N453" s="40"/>
    </row>
  </sheetData>
  <autoFilter ref="A9:O449" xr:uid="{00000000-0009-0000-0000-00000D000000}"/>
  <mergeCells count="3">
    <mergeCell ref="J5:K6"/>
    <mergeCell ref="N5:O6"/>
    <mergeCell ref="L5:M6"/>
  </mergeCells>
  <pageMargins left="0.24" right="0.24" top="0.64" bottom="0.64" header="0.34" footer="0.2"/>
  <pageSetup scale="61" fitToHeight="30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2844B-3270-4E14-874D-03D0A00C3959}">
  <sheetPr>
    <tabColor theme="2"/>
    <pageSetUpPr autoPageBreaks="0"/>
  </sheetPr>
  <dimension ref="A1:AL60000"/>
  <sheetViews>
    <sheetView showGridLines="0" zoomScaleNormal="100" workbookViewId="0">
      <pane ySplit="9" topLeftCell="A10" activePane="bottomLeft" state="frozen"/>
      <selection pane="bottomLeft" activeCell="N5" sqref="N5"/>
    </sheetView>
  </sheetViews>
  <sheetFormatPr defaultColWidth="11.1640625" defaultRowHeight="12" x14ac:dyDescent="0.2"/>
  <cols>
    <col min="1" max="1" width="5.5" style="109" customWidth="1"/>
    <col min="2" max="2" width="29.83203125" style="54" customWidth="1"/>
    <col min="3" max="7" width="9.5" style="54" customWidth="1"/>
    <col min="8" max="8" width="11.83203125" style="54" customWidth="1"/>
    <col min="9" max="9" width="9.5" style="54" customWidth="1"/>
    <col min="10" max="13" width="10.5" style="54" customWidth="1"/>
    <col min="14" max="15" width="16.5" style="54" customWidth="1"/>
    <col min="16" max="16" width="12.83203125" style="54" customWidth="1"/>
    <col min="17" max="17" width="4.5" style="54" customWidth="1"/>
    <col min="18" max="18" width="16.5" style="54" customWidth="1"/>
    <col min="19" max="19" width="12.5" style="54" customWidth="1"/>
    <col min="20" max="25" width="9.83203125" style="54" hidden="1" customWidth="1"/>
    <col min="26" max="26" width="1.1640625" style="110" customWidth="1"/>
    <col min="27" max="27" width="10.33203125" style="109" customWidth="1"/>
    <col min="28" max="29" width="9.5" style="46" customWidth="1"/>
    <col min="30" max="30" width="19" style="45" customWidth="1"/>
    <col min="31" max="31" width="22.33203125" style="45" customWidth="1"/>
    <col min="32" max="32" width="14" style="45" bestFit="1" customWidth="1"/>
    <col min="33" max="33" width="19" style="45" customWidth="1"/>
    <col min="34" max="34" width="9.5" style="45" customWidth="1"/>
    <col min="35" max="16384" width="11.1640625" style="54"/>
  </cols>
  <sheetData>
    <row r="1" spans="1:38" s="46" customFormat="1" ht="33.75" x14ac:dyDescent="0.2">
      <c r="A1" s="41"/>
      <c r="B1" s="42"/>
      <c r="C1" s="42"/>
      <c r="D1" s="131" t="s">
        <v>942</v>
      </c>
      <c r="E1" s="131" t="s">
        <v>942</v>
      </c>
      <c r="F1" s="131" t="s">
        <v>942</v>
      </c>
      <c r="G1" s="42" t="s">
        <v>943</v>
      </c>
      <c r="H1" s="42" t="s">
        <v>944</v>
      </c>
      <c r="I1" s="131" t="s">
        <v>942</v>
      </c>
      <c r="J1" s="132" t="s">
        <v>945</v>
      </c>
      <c r="K1" s="42" t="s">
        <v>946</v>
      </c>
      <c r="L1" s="132" t="s">
        <v>947</v>
      </c>
      <c r="M1" s="42" t="s">
        <v>946</v>
      </c>
      <c r="N1" s="132" t="s">
        <v>948</v>
      </c>
      <c r="O1" s="43"/>
      <c r="P1" s="132"/>
      <c r="Q1" s="42"/>
      <c r="R1" s="42"/>
      <c r="S1" s="42"/>
      <c r="T1" s="42"/>
      <c r="U1" s="42"/>
      <c r="V1" s="42"/>
      <c r="W1" s="42"/>
      <c r="X1" s="42"/>
      <c r="Y1" s="42"/>
      <c r="Z1" s="44"/>
      <c r="AA1" s="45"/>
      <c r="AB1" s="42"/>
      <c r="AC1" s="42"/>
      <c r="AD1" s="42"/>
      <c r="AE1" s="42"/>
      <c r="AF1" s="42"/>
      <c r="AG1" s="42"/>
      <c r="AH1" s="42"/>
    </row>
    <row r="2" spans="1:38" s="46" customFormat="1" ht="11.25" x14ac:dyDescent="0.2">
      <c r="A2" s="45"/>
      <c r="C2" s="47"/>
      <c r="D2" s="48">
        <v>44553</v>
      </c>
      <c r="E2" s="48">
        <v>44553</v>
      </c>
      <c r="F2" s="48">
        <v>44553</v>
      </c>
      <c r="G2" s="48"/>
      <c r="H2" s="48"/>
      <c r="I2" s="48"/>
      <c r="J2" s="48"/>
      <c r="K2" s="48"/>
      <c r="L2" s="48"/>
      <c r="M2" s="48"/>
      <c r="N2" s="47" t="s">
        <v>949</v>
      </c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5"/>
      <c r="AB2" s="47"/>
      <c r="AC2" s="49"/>
      <c r="AD2" s="50"/>
      <c r="AE2" s="51"/>
      <c r="AF2" s="51"/>
      <c r="AG2" s="51"/>
      <c r="AH2" s="51"/>
    </row>
    <row r="3" spans="1:38" s="46" customFormat="1" ht="45" x14ac:dyDescent="0.2">
      <c r="A3" s="45"/>
      <c r="C3" s="46">
        <v>319</v>
      </c>
      <c r="D3" s="45" t="s">
        <v>468</v>
      </c>
      <c r="F3" s="45" t="s">
        <v>468</v>
      </c>
      <c r="I3" s="44" t="s">
        <v>950</v>
      </c>
      <c r="K3" s="45" t="s">
        <v>951</v>
      </c>
      <c r="M3" s="46" t="s">
        <v>951</v>
      </c>
      <c r="N3" s="133"/>
      <c r="O3" s="133"/>
      <c r="R3" s="134" t="s">
        <v>952</v>
      </c>
      <c r="Z3" s="52"/>
      <c r="AA3" s="45"/>
      <c r="AB3" s="49"/>
      <c r="AC3" s="49"/>
      <c r="AD3" s="45"/>
      <c r="AE3" s="51"/>
      <c r="AF3" s="45"/>
      <c r="AG3" s="45"/>
      <c r="AH3" s="45"/>
      <c r="AI3" s="46" t="s">
        <v>961</v>
      </c>
      <c r="AJ3" s="46" t="s">
        <v>962</v>
      </c>
      <c r="AK3" s="46" t="s">
        <v>963</v>
      </c>
      <c r="AL3" s="46" t="s">
        <v>951</v>
      </c>
    </row>
    <row r="4" spans="1:38" ht="13.5" thickBot="1" x14ac:dyDescent="0.25">
      <c r="A4" s="53">
        <v>1</v>
      </c>
      <c r="B4" s="53">
        <v>2</v>
      </c>
      <c r="C4" s="53">
        <v>3</v>
      </c>
      <c r="D4" s="53">
        <v>4</v>
      </c>
      <c r="E4" s="53">
        <v>5</v>
      </c>
      <c r="F4" s="53">
        <v>6</v>
      </c>
      <c r="G4" s="53">
        <v>7</v>
      </c>
      <c r="H4" s="53">
        <v>8</v>
      </c>
      <c r="I4" s="53">
        <v>9</v>
      </c>
      <c r="J4" s="53">
        <v>10</v>
      </c>
      <c r="K4" s="53">
        <v>11</v>
      </c>
      <c r="L4" s="53">
        <v>12</v>
      </c>
      <c r="M4" s="53">
        <v>13</v>
      </c>
      <c r="N4" s="135">
        <v>14</v>
      </c>
      <c r="O4" s="135">
        <v>15</v>
      </c>
      <c r="P4" s="135">
        <v>16</v>
      </c>
      <c r="Q4" s="135">
        <v>17</v>
      </c>
      <c r="R4" s="135">
        <v>18</v>
      </c>
      <c r="S4" s="135">
        <v>19</v>
      </c>
      <c r="T4" s="135"/>
      <c r="U4" s="135"/>
      <c r="V4" s="135"/>
      <c r="W4" s="135"/>
      <c r="X4" s="135"/>
      <c r="Y4" s="135"/>
      <c r="Z4" s="53">
        <v>20</v>
      </c>
      <c r="AA4" s="53">
        <v>21</v>
      </c>
      <c r="AB4" s="45"/>
      <c r="AC4" s="45"/>
      <c r="AI4" s="136"/>
      <c r="AJ4" s="136" t="s">
        <v>964</v>
      </c>
      <c r="AK4" s="137"/>
      <c r="AL4" s="136"/>
    </row>
    <row r="5" spans="1:38" s="67" customFormat="1" ht="24" x14ac:dyDescent="0.2">
      <c r="A5" s="55"/>
      <c r="B5" s="56"/>
      <c r="C5" s="56"/>
      <c r="D5" s="57" t="s">
        <v>469</v>
      </c>
      <c r="E5" s="58"/>
      <c r="F5" s="59" t="s">
        <v>470</v>
      </c>
      <c r="G5" s="138"/>
      <c r="H5" s="60"/>
      <c r="I5" s="139" t="s">
        <v>12</v>
      </c>
      <c r="J5" s="140"/>
      <c r="K5" s="141" t="s">
        <v>12</v>
      </c>
      <c r="L5" s="138"/>
      <c r="M5" s="139"/>
      <c r="N5" s="139"/>
      <c r="O5" s="142" t="s">
        <v>481</v>
      </c>
      <c r="P5" s="61"/>
      <c r="Q5" s="143"/>
      <c r="R5" s="143" t="s">
        <v>481</v>
      </c>
      <c r="S5" s="62"/>
      <c r="T5" s="144"/>
      <c r="U5" s="144"/>
      <c r="V5" s="144"/>
      <c r="W5" s="144"/>
      <c r="X5" s="144"/>
      <c r="Y5" s="144"/>
      <c r="Z5" s="63"/>
      <c r="AA5" s="64"/>
      <c r="AB5" s="145" t="s">
        <v>965</v>
      </c>
      <c r="AC5" s="65"/>
      <c r="AD5" s="66"/>
      <c r="AE5" s="66"/>
      <c r="AF5" s="65"/>
      <c r="AG5" s="65" t="s">
        <v>966</v>
      </c>
      <c r="AH5" s="65"/>
      <c r="AI5" s="56"/>
      <c r="AJ5" s="56"/>
      <c r="AK5" s="56" t="s">
        <v>476</v>
      </c>
      <c r="AL5" s="56"/>
    </row>
    <row r="6" spans="1:38" s="67" customFormat="1" ht="12.75" x14ac:dyDescent="0.2">
      <c r="A6" s="68"/>
      <c r="B6" s="69"/>
      <c r="C6" s="69" t="s">
        <v>471</v>
      </c>
      <c r="D6" s="70" t="s">
        <v>472</v>
      </c>
      <c r="E6" s="71" t="s">
        <v>473</v>
      </c>
      <c r="F6" s="72" t="s">
        <v>474</v>
      </c>
      <c r="G6" s="67" t="s">
        <v>475</v>
      </c>
      <c r="H6" s="73" t="s">
        <v>7</v>
      </c>
      <c r="I6" s="146" t="s">
        <v>25</v>
      </c>
      <c r="J6" s="67" t="s">
        <v>476</v>
      </c>
      <c r="K6" s="147" t="s">
        <v>477</v>
      </c>
      <c r="L6" s="67" t="s">
        <v>476</v>
      </c>
      <c r="M6" s="146"/>
      <c r="N6" s="146" t="s">
        <v>7</v>
      </c>
      <c r="O6" s="148" t="s">
        <v>953</v>
      </c>
      <c r="P6" s="146" t="s">
        <v>954</v>
      </c>
      <c r="Q6" s="146"/>
      <c r="R6" s="146" t="s">
        <v>955</v>
      </c>
      <c r="S6" s="74"/>
      <c r="T6" s="69"/>
      <c r="U6" s="69"/>
      <c r="V6" s="69"/>
      <c r="W6" s="69"/>
      <c r="X6" s="69"/>
      <c r="Y6" s="69"/>
      <c r="Z6" s="63"/>
      <c r="AA6" s="75"/>
      <c r="AB6" s="146"/>
      <c r="AC6" s="65"/>
      <c r="AD6" s="136"/>
      <c r="AE6" s="136" t="s">
        <v>967</v>
      </c>
      <c r="AF6" s="137"/>
      <c r="AG6" s="136"/>
      <c r="AH6" s="65"/>
      <c r="AI6" s="69" t="s">
        <v>476</v>
      </c>
      <c r="AJ6" s="69" t="s">
        <v>477</v>
      </c>
      <c r="AK6" s="69" t="s">
        <v>477</v>
      </c>
      <c r="AL6" s="69"/>
    </row>
    <row r="7" spans="1:38" s="67" customFormat="1" ht="12.75" x14ac:dyDescent="0.2">
      <c r="A7" s="68"/>
      <c r="B7" s="69"/>
      <c r="C7" s="69" t="s">
        <v>478</v>
      </c>
      <c r="D7" s="70" t="s">
        <v>15</v>
      </c>
      <c r="E7" s="71" t="s">
        <v>479</v>
      </c>
      <c r="F7" s="72" t="s">
        <v>480</v>
      </c>
      <c r="G7" s="67" t="s">
        <v>481</v>
      </c>
      <c r="H7" s="73" t="s">
        <v>12</v>
      </c>
      <c r="I7" s="146" t="s">
        <v>482</v>
      </c>
      <c r="J7" s="67" t="s">
        <v>483</v>
      </c>
      <c r="K7" s="147" t="s">
        <v>484</v>
      </c>
      <c r="L7" s="67" t="s">
        <v>485</v>
      </c>
      <c r="M7" s="146" t="s">
        <v>486</v>
      </c>
      <c r="N7" s="146" t="s">
        <v>18</v>
      </c>
      <c r="O7" s="148" t="s">
        <v>956</v>
      </c>
      <c r="P7" s="146" t="s">
        <v>957</v>
      </c>
      <c r="Q7" s="146"/>
      <c r="R7" s="146" t="s">
        <v>958</v>
      </c>
      <c r="S7" s="74"/>
      <c r="T7" s="69"/>
      <c r="U7" s="69"/>
      <c r="V7" s="69"/>
      <c r="W7" s="69"/>
      <c r="X7" s="69"/>
      <c r="Y7" s="69"/>
      <c r="Z7" s="63"/>
      <c r="AA7" s="75" t="s">
        <v>487</v>
      </c>
      <c r="AB7" s="146"/>
      <c r="AC7" s="65"/>
      <c r="AD7" s="149"/>
      <c r="AE7" s="150" t="s">
        <v>12</v>
      </c>
      <c r="AF7" s="150" t="s">
        <v>968</v>
      </c>
      <c r="AG7" s="151" t="s">
        <v>12</v>
      </c>
      <c r="AH7" s="65"/>
      <c r="AI7" s="69" t="s">
        <v>483</v>
      </c>
      <c r="AJ7" s="69" t="s">
        <v>484</v>
      </c>
      <c r="AK7" s="69" t="s">
        <v>969</v>
      </c>
      <c r="AL7" s="69" t="s">
        <v>970</v>
      </c>
    </row>
    <row r="8" spans="1:38" s="67" customFormat="1" ht="13.5" thickBot="1" x14ac:dyDescent="0.25">
      <c r="A8" s="76" t="s">
        <v>20</v>
      </c>
      <c r="B8" s="77" t="s">
        <v>15</v>
      </c>
      <c r="C8" s="77" t="s">
        <v>488</v>
      </c>
      <c r="D8" s="78" t="s">
        <v>489</v>
      </c>
      <c r="E8" s="79" t="s">
        <v>490</v>
      </c>
      <c r="F8" s="80" t="s">
        <v>491</v>
      </c>
      <c r="G8" s="152" t="s">
        <v>492</v>
      </c>
      <c r="H8" s="81" t="s">
        <v>492</v>
      </c>
      <c r="I8" s="153" t="s">
        <v>469</v>
      </c>
      <c r="J8" s="152" t="s">
        <v>493</v>
      </c>
      <c r="K8" s="154" t="s">
        <v>494</v>
      </c>
      <c r="L8" s="152" t="s">
        <v>494</v>
      </c>
      <c r="M8" s="153" t="s">
        <v>494</v>
      </c>
      <c r="N8" s="153" t="s">
        <v>25</v>
      </c>
      <c r="O8" s="155" t="s">
        <v>959</v>
      </c>
      <c r="P8" s="153" t="s">
        <v>960</v>
      </c>
      <c r="Q8" s="156"/>
      <c r="R8" s="153" t="s">
        <v>25</v>
      </c>
      <c r="S8" s="82" t="s">
        <v>495</v>
      </c>
      <c r="T8" s="69"/>
      <c r="U8" s="69"/>
      <c r="V8" s="69"/>
      <c r="W8" s="69"/>
      <c r="X8" s="69"/>
      <c r="Y8" s="69"/>
      <c r="Z8" s="63"/>
      <c r="AA8" s="83" t="s">
        <v>495</v>
      </c>
      <c r="AB8" s="145" t="s">
        <v>971</v>
      </c>
      <c r="AC8" s="65"/>
      <c r="AD8" s="149"/>
      <c r="AE8" s="150" t="s">
        <v>972</v>
      </c>
      <c r="AF8" s="150" t="s">
        <v>973</v>
      </c>
      <c r="AG8" s="151" t="s">
        <v>974</v>
      </c>
      <c r="AH8" s="65"/>
      <c r="AI8" s="77" t="s">
        <v>493</v>
      </c>
      <c r="AJ8" s="77" t="s">
        <v>494</v>
      </c>
      <c r="AK8" s="77" t="s">
        <v>494</v>
      </c>
      <c r="AL8" s="77" t="s">
        <v>494</v>
      </c>
    </row>
    <row r="9" spans="1:38" s="89" customFormat="1" ht="11.1" customHeight="1" x14ac:dyDescent="0.2">
      <c r="A9" s="84">
        <v>0</v>
      </c>
      <c r="B9" s="84"/>
      <c r="C9" s="84"/>
      <c r="D9" s="84"/>
      <c r="E9" s="84"/>
      <c r="F9" s="84"/>
      <c r="G9" s="84"/>
      <c r="H9" s="84"/>
      <c r="I9" s="84"/>
      <c r="J9" s="84"/>
      <c r="K9" s="85"/>
      <c r="L9" s="84"/>
      <c r="M9" s="86"/>
      <c r="N9" s="84"/>
      <c r="O9" s="84"/>
      <c r="P9" s="84"/>
      <c r="Q9" s="87"/>
      <c r="R9" s="87"/>
      <c r="S9" s="84"/>
      <c r="T9" s="84"/>
      <c r="U9" s="84"/>
      <c r="V9" s="84"/>
      <c r="W9" s="84"/>
      <c r="X9" s="84"/>
      <c r="Y9" s="84"/>
      <c r="Z9" s="67"/>
      <c r="AA9" s="67" t="s">
        <v>496</v>
      </c>
      <c r="AB9" s="157"/>
      <c r="AC9" s="88"/>
      <c r="AD9" s="158" t="s">
        <v>20</v>
      </c>
      <c r="AE9" s="159" t="s">
        <v>975</v>
      </c>
      <c r="AF9" s="159" t="s">
        <v>488</v>
      </c>
      <c r="AG9" s="160" t="s">
        <v>25</v>
      </c>
      <c r="AH9" s="88"/>
      <c r="AI9" s="67"/>
      <c r="AJ9" s="67"/>
      <c r="AK9" s="67"/>
      <c r="AL9" s="67"/>
    </row>
    <row r="10" spans="1:38" s="89" customFormat="1" ht="12.75" x14ac:dyDescent="0.2">
      <c r="A10" s="67">
        <v>1</v>
      </c>
      <c r="B10" s="90" t="s">
        <v>497</v>
      </c>
      <c r="C10" s="67">
        <v>1</v>
      </c>
      <c r="D10" s="161"/>
      <c r="E10" s="161"/>
      <c r="F10" s="161"/>
      <c r="G10" s="162">
        <v>2.3778057239875805</v>
      </c>
      <c r="H10" s="91">
        <v>2.5661521012431447</v>
      </c>
      <c r="I10" s="91">
        <v>9</v>
      </c>
      <c r="J10" s="163">
        <v>114.4873383037762</v>
      </c>
      <c r="K10" s="164">
        <v>15227.741164227273</v>
      </c>
      <c r="L10" s="165">
        <v>2206</v>
      </c>
      <c r="M10" s="165">
        <v>1188</v>
      </c>
      <c r="N10" s="166">
        <v>38889043.230000004</v>
      </c>
      <c r="O10" s="167"/>
      <c r="P10" s="95">
        <v>0</v>
      </c>
      <c r="Q10" s="96"/>
      <c r="R10" s="96">
        <v>37989282.200000003</v>
      </c>
      <c r="S10" s="96">
        <v>899761.03000000119</v>
      </c>
      <c r="T10" s="97"/>
      <c r="U10" s="97"/>
      <c r="V10" s="97"/>
      <c r="W10" s="97"/>
      <c r="X10" s="97"/>
      <c r="Y10" s="97"/>
      <c r="Z10" s="67"/>
      <c r="AA10" s="96"/>
      <c r="AB10" s="98"/>
      <c r="AC10" s="168"/>
      <c r="AD10" s="169">
        <v>1</v>
      </c>
      <c r="AE10" s="169">
        <v>38889043.230000004</v>
      </c>
      <c r="AF10" s="170">
        <v>1</v>
      </c>
      <c r="AG10" s="171">
        <v>38889043.230000004</v>
      </c>
      <c r="AH10" s="98"/>
      <c r="AI10" s="93">
        <v>114.4873383037762</v>
      </c>
      <c r="AJ10" s="172">
        <v>15227.741164227273</v>
      </c>
      <c r="AK10" s="95">
        <v>2206</v>
      </c>
      <c r="AL10" s="95">
        <v>1188</v>
      </c>
    </row>
    <row r="11" spans="1:38" s="89" customFormat="1" ht="12.75" x14ac:dyDescent="0.2">
      <c r="A11" s="67">
        <v>2</v>
      </c>
      <c r="B11" s="90" t="s">
        <v>498</v>
      </c>
      <c r="C11" s="67">
        <v>0</v>
      </c>
      <c r="D11" s="161"/>
      <c r="E11" s="161"/>
      <c r="F11" s="161"/>
      <c r="G11" s="162">
        <v>0</v>
      </c>
      <c r="H11" s="91">
        <v>0</v>
      </c>
      <c r="I11" s="91" t="s">
        <v>467</v>
      </c>
      <c r="J11" s="163">
        <v>0</v>
      </c>
      <c r="K11" s="164">
        <v>0</v>
      </c>
      <c r="L11" s="165">
        <v>0</v>
      </c>
      <c r="M11" s="165">
        <v>1188</v>
      </c>
      <c r="N11" s="166">
        <v>0</v>
      </c>
      <c r="O11" s="167"/>
      <c r="P11" s="95">
        <v>0</v>
      </c>
      <c r="Q11" s="96"/>
      <c r="R11" s="96">
        <v>0</v>
      </c>
      <c r="S11" s="96">
        <v>0</v>
      </c>
      <c r="T11" s="97"/>
      <c r="U11" s="97"/>
      <c r="V11" s="97"/>
      <c r="W11" s="97"/>
      <c r="X11" s="97"/>
      <c r="Y11" s="97"/>
      <c r="Z11" s="67"/>
      <c r="AA11" s="96"/>
      <c r="AB11" s="98"/>
      <c r="AC11" s="168"/>
      <c r="AD11" s="169">
        <v>2</v>
      </c>
      <c r="AE11" s="169">
        <v>0</v>
      </c>
      <c r="AF11" s="170" t="s">
        <v>976</v>
      </c>
      <c r="AG11" s="171">
        <v>0</v>
      </c>
      <c r="AH11" s="98"/>
      <c r="AI11" s="93">
        <v>0</v>
      </c>
      <c r="AJ11" s="172">
        <v>0</v>
      </c>
      <c r="AK11" s="95">
        <v>0</v>
      </c>
      <c r="AL11" s="95">
        <v>1188</v>
      </c>
    </row>
    <row r="12" spans="1:38" s="89" customFormat="1" ht="12.75" x14ac:dyDescent="0.2">
      <c r="A12" s="67">
        <v>3</v>
      </c>
      <c r="B12" s="90" t="s">
        <v>499</v>
      </c>
      <c r="C12" s="67">
        <v>1</v>
      </c>
      <c r="D12" s="161"/>
      <c r="E12" s="161"/>
      <c r="F12" s="161"/>
      <c r="G12" s="162">
        <v>0.29294781657965641</v>
      </c>
      <c r="H12" s="91">
        <v>0.49768255176951531</v>
      </c>
      <c r="I12" s="91">
        <v>9</v>
      </c>
      <c r="J12" s="163">
        <v>112.64593316016797</v>
      </c>
      <c r="K12" s="164">
        <v>13828.154509283821</v>
      </c>
      <c r="L12" s="165">
        <v>1749</v>
      </c>
      <c r="M12" s="165">
        <v>1188</v>
      </c>
      <c r="N12" s="166">
        <v>17832250.635360952</v>
      </c>
      <c r="O12" s="167"/>
      <c r="P12" s="95">
        <v>0</v>
      </c>
      <c r="Q12" s="96"/>
      <c r="R12" s="96">
        <v>17885214.800000001</v>
      </c>
      <c r="S12" s="96">
        <v>-52964.164639048278</v>
      </c>
      <c r="T12" s="97"/>
      <c r="U12" s="97"/>
      <c r="V12" s="97"/>
      <c r="W12" s="97"/>
      <c r="X12" s="97"/>
      <c r="Y12" s="97"/>
      <c r="Z12" s="67"/>
      <c r="AA12" s="96"/>
      <c r="AB12" s="98"/>
      <c r="AC12" s="168"/>
      <c r="AD12" s="169">
        <v>3</v>
      </c>
      <c r="AE12" s="169">
        <v>17832250.635360952</v>
      </c>
      <c r="AF12" s="170">
        <v>1</v>
      </c>
      <c r="AG12" s="171">
        <v>17832250.635360952</v>
      </c>
      <c r="AH12" s="98"/>
      <c r="AI12" s="93">
        <v>112.64593316016797</v>
      </c>
      <c r="AJ12" s="172">
        <v>13828.154509283821</v>
      </c>
      <c r="AK12" s="95">
        <v>1749</v>
      </c>
      <c r="AL12" s="95">
        <v>1188</v>
      </c>
    </row>
    <row r="13" spans="1:38" s="89" customFormat="1" ht="12.75" x14ac:dyDescent="0.2">
      <c r="A13" s="67">
        <v>4</v>
      </c>
      <c r="B13" s="90" t="s">
        <v>500</v>
      </c>
      <c r="C13" s="67">
        <v>0</v>
      </c>
      <c r="D13" s="161"/>
      <c r="E13" s="161"/>
      <c r="F13" s="161"/>
      <c r="G13" s="162">
        <v>0</v>
      </c>
      <c r="H13" s="91">
        <v>0</v>
      </c>
      <c r="I13" s="91" t="s">
        <v>467</v>
      </c>
      <c r="J13" s="163">
        <v>0</v>
      </c>
      <c r="K13" s="164">
        <v>0</v>
      </c>
      <c r="L13" s="165">
        <v>0</v>
      </c>
      <c r="M13" s="165">
        <v>1188</v>
      </c>
      <c r="N13" s="166">
        <v>0</v>
      </c>
      <c r="O13" s="167"/>
      <c r="P13" s="95">
        <v>0</v>
      </c>
      <c r="Q13" s="96"/>
      <c r="R13" s="96">
        <v>0</v>
      </c>
      <c r="S13" s="96">
        <v>0</v>
      </c>
      <c r="T13" s="97"/>
      <c r="U13" s="97"/>
      <c r="V13" s="97"/>
      <c r="W13" s="97"/>
      <c r="X13" s="97"/>
      <c r="Y13" s="97"/>
      <c r="Z13" s="67"/>
      <c r="AA13" s="96"/>
      <c r="AB13" s="98"/>
      <c r="AC13" s="168"/>
      <c r="AD13" s="169">
        <v>4</v>
      </c>
      <c r="AE13" s="169">
        <v>0</v>
      </c>
      <c r="AF13" s="170" t="s">
        <v>976</v>
      </c>
      <c r="AG13" s="171">
        <v>0</v>
      </c>
      <c r="AH13" s="98"/>
      <c r="AI13" s="93">
        <v>0</v>
      </c>
      <c r="AJ13" s="172">
        <v>0</v>
      </c>
      <c r="AK13" s="95">
        <v>0</v>
      </c>
      <c r="AL13" s="95">
        <v>1188</v>
      </c>
    </row>
    <row r="14" spans="1:38" s="89" customFormat="1" ht="12.75" x14ac:dyDescent="0.2">
      <c r="A14" s="67">
        <v>5</v>
      </c>
      <c r="B14" s="90" t="s">
        <v>501</v>
      </c>
      <c r="C14" s="67">
        <v>1</v>
      </c>
      <c r="D14" s="161"/>
      <c r="E14" s="161"/>
      <c r="F14" s="161"/>
      <c r="G14" s="162">
        <v>1.9869147979987722</v>
      </c>
      <c r="H14" s="91">
        <v>2.5948120348375507</v>
      </c>
      <c r="I14" s="91">
        <v>9</v>
      </c>
      <c r="J14" s="163">
        <v>134.11010522573022</v>
      </c>
      <c r="K14" s="164">
        <v>15981.945223794399</v>
      </c>
      <c r="L14" s="165">
        <v>5451</v>
      </c>
      <c r="M14" s="165">
        <v>1188</v>
      </c>
      <c r="N14" s="166">
        <v>75377290.290795565</v>
      </c>
      <c r="O14" s="167"/>
      <c r="P14" s="95">
        <v>0</v>
      </c>
      <c r="Q14" s="96"/>
      <c r="R14" s="96">
        <v>75425343.599999994</v>
      </c>
      <c r="S14" s="96">
        <v>-48053.309204429388</v>
      </c>
      <c r="T14" s="97"/>
      <c r="U14" s="97"/>
      <c r="V14" s="97"/>
      <c r="W14" s="97"/>
      <c r="X14" s="97"/>
      <c r="Y14" s="97"/>
      <c r="Z14" s="67"/>
      <c r="AA14" s="96"/>
      <c r="AB14" s="98"/>
      <c r="AC14" s="168"/>
      <c r="AD14" s="169">
        <v>5</v>
      </c>
      <c r="AE14" s="169">
        <v>75377290.290795565</v>
      </c>
      <c r="AF14" s="170">
        <v>1</v>
      </c>
      <c r="AG14" s="171">
        <v>75377290.290795565</v>
      </c>
      <c r="AH14" s="98"/>
      <c r="AI14" s="93">
        <v>134.11010522573022</v>
      </c>
      <c r="AJ14" s="172">
        <v>15981.945223794399</v>
      </c>
      <c r="AK14" s="95">
        <v>5451</v>
      </c>
      <c r="AL14" s="95">
        <v>1188</v>
      </c>
    </row>
    <row r="15" spans="1:38" s="89" customFormat="1" ht="12.75" x14ac:dyDescent="0.2">
      <c r="A15" s="67">
        <v>6</v>
      </c>
      <c r="B15" s="90" t="s">
        <v>502</v>
      </c>
      <c r="C15" s="67">
        <v>0</v>
      </c>
      <c r="D15" s="161"/>
      <c r="E15" s="161"/>
      <c r="F15" s="161"/>
      <c r="G15" s="162">
        <v>0</v>
      </c>
      <c r="H15" s="91">
        <v>0</v>
      </c>
      <c r="I15" s="91" t="s">
        <v>467</v>
      </c>
      <c r="J15" s="163">
        <v>0</v>
      </c>
      <c r="K15" s="164">
        <v>0</v>
      </c>
      <c r="L15" s="165">
        <v>0</v>
      </c>
      <c r="M15" s="165">
        <v>1188</v>
      </c>
      <c r="N15" s="166">
        <v>0</v>
      </c>
      <c r="O15" s="167"/>
      <c r="P15" s="95">
        <v>0</v>
      </c>
      <c r="Q15" s="96"/>
      <c r="R15" s="96">
        <v>0</v>
      </c>
      <c r="S15" s="96">
        <v>0</v>
      </c>
      <c r="T15" s="97"/>
      <c r="U15" s="97"/>
      <c r="V15" s="97"/>
      <c r="W15" s="97"/>
      <c r="X15" s="97"/>
      <c r="Y15" s="97"/>
      <c r="Z15" s="67"/>
      <c r="AA15" s="96"/>
      <c r="AC15" s="168"/>
      <c r="AD15" s="169">
        <v>6</v>
      </c>
      <c r="AE15" s="169">
        <v>0</v>
      </c>
      <c r="AF15" s="170" t="s">
        <v>976</v>
      </c>
      <c r="AG15" s="171">
        <v>0</v>
      </c>
      <c r="AH15" s="98"/>
      <c r="AI15" s="93">
        <v>0</v>
      </c>
      <c r="AJ15" s="172">
        <v>0</v>
      </c>
      <c r="AK15" s="95">
        <v>0</v>
      </c>
      <c r="AL15" s="95">
        <v>1188</v>
      </c>
    </row>
    <row r="16" spans="1:38" s="89" customFormat="1" ht="12.75" x14ac:dyDescent="0.2">
      <c r="A16" s="67">
        <v>7</v>
      </c>
      <c r="B16" s="90" t="s">
        <v>503</v>
      </c>
      <c r="C16" s="67">
        <v>1</v>
      </c>
      <c r="D16" s="161"/>
      <c r="E16" s="161"/>
      <c r="F16" s="161"/>
      <c r="G16" s="162">
        <v>4.9326050271956152</v>
      </c>
      <c r="H16" s="91">
        <v>4.7704825749874935</v>
      </c>
      <c r="I16" s="91">
        <v>9</v>
      </c>
      <c r="J16" s="163">
        <v>146.11132654604984</v>
      </c>
      <c r="K16" s="164">
        <v>14647.883809275663</v>
      </c>
      <c r="L16" s="165">
        <v>6754</v>
      </c>
      <c r="M16" s="165">
        <v>1188</v>
      </c>
      <c r="N16" s="166">
        <v>43074237.620611936</v>
      </c>
      <c r="O16" s="167"/>
      <c r="P16" s="95">
        <v>0</v>
      </c>
      <c r="Q16" s="96"/>
      <c r="R16" s="96">
        <v>41863586.049999997</v>
      </c>
      <c r="S16" s="96">
        <v>1210651.5706119388</v>
      </c>
      <c r="T16" s="97"/>
      <c r="U16" s="97"/>
      <c r="V16" s="97"/>
      <c r="W16" s="97"/>
      <c r="X16" s="97"/>
      <c r="Y16" s="97"/>
      <c r="Z16" s="67"/>
      <c r="AA16" s="96"/>
      <c r="AB16" s="98"/>
      <c r="AC16" s="168"/>
      <c r="AD16" s="169">
        <v>7</v>
      </c>
      <c r="AE16" s="169">
        <v>43074237.620611936</v>
      </c>
      <c r="AF16" s="170">
        <v>1</v>
      </c>
      <c r="AG16" s="171">
        <v>43074237.620611936</v>
      </c>
      <c r="AH16" s="98"/>
      <c r="AI16" s="93">
        <v>146.11132654604984</v>
      </c>
      <c r="AJ16" s="172">
        <v>14647.883809275663</v>
      </c>
      <c r="AK16" s="95">
        <v>6754</v>
      </c>
      <c r="AL16" s="95">
        <v>1188</v>
      </c>
    </row>
    <row r="17" spans="1:38" s="89" customFormat="1" ht="12.75" x14ac:dyDescent="0.2">
      <c r="A17" s="67">
        <v>8</v>
      </c>
      <c r="B17" s="90" t="s">
        <v>504</v>
      </c>
      <c r="C17" s="67">
        <v>1</v>
      </c>
      <c r="D17" s="161"/>
      <c r="E17" s="161"/>
      <c r="F17" s="161"/>
      <c r="G17" s="162">
        <v>5.7767527958327927</v>
      </c>
      <c r="H17" s="91">
        <v>5.5135060625317962</v>
      </c>
      <c r="I17" s="91">
        <v>9</v>
      </c>
      <c r="J17" s="163">
        <v>200.70137455278081</v>
      </c>
      <c r="K17" s="164">
        <v>14447.355043394407</v>
      </c>
      <c r="L17" s="165">
        <v>14549</v>
      </c>
      <c r="M17" s="165">
        <v>1188</v>
      </c>
      <c r="N17" s="166">
        <v>31290597.678381544</v>
      </c>
      <c r="O17" s="167"/>
      <c r="P17" s="95">
        <v>0</v>
      </c>
      <c r="Q17" s="96"/>
      <c r="R17" s="96">
        <v>31049279</v>
      </c>
      <c r="S17" s="96">
        <v>241318.67838154361</v>
      </c>
      <c r="T17" s="97"/>
      <c r="U17" s="97"/>
      <c r="V17" s="97"/>
      <c r="W17" s="97"/>
      <c r="X17" s="97"/>
      <c r="Y17" s="97"/>
      <c r="Z17" s="67"/>
      <c r="AA17" s="96"/>
      <c r="AB17" s="98"/>
      <c r="AC17" s="168"/>
      <c r="AD17" s="169">
        <v>8</v>
      </c>
      <c r="AE17" s="169">
        <v>31290597.678381544</v>
      </c>
      <c r="AF17" s="170">
        <v>1</v>
      </c>
      <c r="AG17" s="171">
        <v>31290597.678381544</v>
      </c>
      <c r="AH17" s="98"/>
      <c r="AI17" s="93">
        <v>200.70137455278081</v>
      </c>
      <c r="AJ17" s="172">
        <v>14447.355043394407</v>
      </c>
      <c r="AK17" s="95">
        <v>14549</v>
      </c>
      <c r="AL17" s="95">
        <v>1188</v>
      </c>
    </row>
    <row r="18" spans="1:38" s="89" customFormat="1" ht="12.75" x14ac:dyDescent="0.2">
      <c r="A18" s="67">
        <v>9</v>
      </c>
      <c r="B18" s="90" t="s">
        <v>505</v>
      </c>
      <c r="C18" s="67">
        <v>1</v>
      </c>
      <c r="D18" s="161"/>
      <c r="E18" s="161"/>
      <c r="F18" s="161"/>
      <c r="G18" s="162">
        <v>0.16693668755420987</v>
      </c>
      <c r="H18" s="91">
        <v>0.10539202386071064</v>
      </c>
      <c r="I18" s="91">
        <v>9</v>
      </c>
      <c r="J18" s="163">
        <v>167.62906935709455</v>
      </c>
      <c r="K18" s="164">
        <v>13891.163925234261</v>
      </c>
      <c r="L18" s="165">
        <v>9394</v>
      </c>
      <c r="M18" s="165">
        <v>1188</v>
      </c>
      <c r="N18" s="166">
        <v>130365652.89</v>
      </c>
      <c r="O18" s="167"/>
      <c r="P18" s="95">
        <v>0</v>
      </c>
      <c r="Q18" s="96"/>
      <c r="R18" s="96">
        <v>129119303.49000001</v>
      </c>
      <c r="S18" s="96">
        <v>1246349.3999999911</v>
      </c>
      <c r="T18" s="97"/>
      <c r="U18" s="97"/>
      <c r="V18" s="97"/>
      <c r="W18" s="97"/>
      <c r="X18" s="97"/>
      <c r="Y18" s="97"/>
      <c r="Z18" s="67"/>
      <c r="AA18" s="96"/>
      <c r="AB18" s="98"/>
      <c r="AC18" s="168"/>
      <c r="AD18" s="169">
        <v>9</v>
      </c>
      <c r="AE18" s="169">
        <v>130365652.89</v>
      </c>
      <c r="AF18" s="170">
        <v>1</v>
      </c>
      <c r="AG18" s="171">
        <v>130365652.89</v>
      </c>
      <c r="AH18" s="98"/>
      <c r="AI18" s="93">
        <v>167.62906935709455</v>
      </c>
      <c r="AJ18" s="172">
        <v>13891.163925234261</v>
      </c>
      <c r="AK18" s="95">
        <v>9394</v>
      </c>
      <c r="AL18" s="95">
        <v>1188</v>
      </c>
    </row>
    <row r="19" spans="1:38" s="89" customFormat="1" ht="12.75" x14ac:dyDescent="0.2">
      <c r="A19" s="67">
        <v>10</v>
      </c>
      <c r="B19" s="90" t="s">
        <v>506</v>
      </c>
      <c r="C19" s="67">
        <v>1</v>
      </c>
      <c r="D19" s="161"/>
      <c r="E19" s="161"/>
      <c r="F19" s="161"/>
      <c r="G19" s="162">
        <v>0.40158981359041895</v>
      </c>
      <c r="H19" s="91">
        <v>0.33169209524162913</v>
      </c>
      <c r="I19" s="91">
        <v>9</v>
      </c>
      <c r="J19" s="163">
        <v>151.4219975265986</v>
      </c>
      <c r="K19" s="164">
        <v>13332.605212994764</v>
      </c>
      <c r="L19" s="165">
        <v>6856</v>
      </c>
      <c r="M19" s="165">
        <v>1188</v>
      </c>
      <c r="N19" s="166">
        <v>125986119.65581538</v>
      </c>
      <c r="O19" s="167"/>
      <c r="P19" s="95">
        <v>0</v>
      </c>
      <c r="Q19" s="96"/>
      <c r="R19" s="96">
        <v>120634825.07737532</v>
      </c>
      <c r="S19" s="96">
        <v>5351294.5784400553</v>
      </c>
      <c r="T19" s="97"/>
      <c r="U19" s="97"/>
      <c r="V19" s="97"/>
      <c r="W19" s="97"/>
      <c r="X19" s="97"/>
      <c r="Y19" s="97"/>
      <c r="Z19" s="67"/>
      <c r="AA19" s="96"/>
      <c r="AB19" s="98"/>
      <c r="AC19" s="168"/>
      <c r="AD19" s="169">
        <v>10</v>
      </c>
      <c r="AE19" s="169">
        <v>125986119.65581538</v>
      </c>
      <c r="AF19" s="170">
        <v>1</v>
      </c>
      <c r="AG19" s="171">
        <v>125986119.65581538</v>
      </c>
      <c r="AH19" s="98"/>
      <c r="AI19" s="93">
        <v>151.4219975265986</v>
      </c>
      <c r="AJ19" s="172">
        <v>13332.605212994764</v>
      </c>
      <c r="AK19" s="95">
        <v>6856</v>
      </c>
      <c r="AL19" s="95">
        <v>1188</v>
      </c>
    </row>
    <row r="20" spans="1:38" s="89" customFormat="1" ht="12.75" x14ac:dyDescent="0.2">
      <c r="A20" s="67">
        <v>11</v>
      </c>
      <c r="B20" s="90" t="s">
        <v>507</v>
      </c>
      <c r="C20" s="67">
        <v>0</v>
      </c>
      <c r="D20" s="161"/>
      <c r="E20" s="161"/>
      <c r="F20" s="161"/>
      <c r="G20" s="162">
        <v>0</v>
      </c>
      <c r="H20" s="91">
        <v>0</v>
      </c>
      <c r="I20" s="91" t="s">
        <v>467</v>
      </c>
      <c r="J20" s="163">
        <v>0</v>
      </c>
      <c r="K20" s="164">
        <v>0</v>
      </c>
      <c r="L20" s="165">
        <v>0</v>
      </c>
      <c r="M20" s="165">
        <v>1188</v>
      </c>
      <c r="N20" s="166">
        <v>0</v>
      </c>
      <c r="O20" s="167"/>
      <c r="P20" s="95">
        <v>0</v>
      </c>
      <c r="Q20" s="96"/>
      <c r="R20" s="96">
        <v>0</v>
      </c>
      <c r="S20" s="96">
        <v>0</v>
      </c>
      <c r="T20" s="97"/>
      <c r="U20" s="97"/>
      <c r="V20" s="97"/>
      <c r="W20" s="97"/>
      <c r="X20" s="97"/>
      <c r="Y20" s="97"/>
      <c r="Z20" s="67"/>
      <c r="AA20" s="96"/>
      <c r="AB20" s="98"/>
      <c r="AC20" s="168"/>
      <c r="AD20" s="169">
        <v>11</v>
      </c>
      <c r="AE20" s="169">
        <v>0</v>
      </c>
      <c r="AF20" s="170" t="s">
        <v>976</v>
      </c>
      <c r="AG20" s="171">
        <v>0</v>
      </c>
      <c r="AH20" s="98"/>
      <c r="AI20" s="93">
        <v>0</v>
      </c>
      <c r="AJ20" s="172">
        <v>0</v>
      </c>
      <c r="AK20" s="95">
        <v>0</v>
      </c>
      <c r="AL20" s="95">
        <v>1188</v>
      </c>
    </row>
    <row r="21" spans="1:38" s="89" customFormat="1" ht="12.75" x14ac:dyDescent="0.2">
      <c r="A21" s="67">
        <v>12</v>
      </c>
      <c r="B21" s="90" t="s">
        <v>508</v>
      </c>
      <c r="C21" s="67">
        <v>0</v>
      </c>
      <c r="D21" s="161"/>
      <c r="E21" s="161"/>
      <c r="F21" s="161"/>
      <c r="G21" s="162">
        <v>0</v>
      </c>
      <c r="H21" s="91">
        <v>0</v>
      </c>
      <c r="I21" s="91" t="s">
        <v>467</v>
      </c>
      <c r="J21" s="163">
        <v>0</v>
      </c>
      <c r="K21" s="164">
        <v>0</v>
      </c>
      <c r="L21" s="165">
        <v>0</v>
      </c>
      <c r="M21" s="165">
        <v>1188</v>
      </c>
      <c r="N21" s="166">
        <v>0</v>
      </c>
      <c r="O21" s="167"/>
      <c r="P21" s="95">
        <v>0</v>
      </c>
      <c r="Q21" s="96"/>
      <c r="R21" s="96">
        <v>0</v>
      </c>
      <c r="S21" s="96">
        <v>0</v>
      </c>
      <c r="T21" s="97"/>
      <c r="U21" s="97"/>
      <c r="V21" s="97"/>
      <c r="W21" s="97"/>
      <c r="X21" s="97"/>
      <c r="Y21" s="97"/>
      <c r="Z21" s="67"/>
      <c r="AA21" s="96"/>
      <c r="AB21" s="98"/>
      <c r="AC21" s="168"/>
      <c r="AD21" s="169">
        <v>12</v>
      </c>
      <c r="AE21" s="169">
        <v>0</v>
      </c>
      <c r="AF21" s="170" t="s">
        <v>976</v>
      </c>
      <c r="AG21" s="171">
        <v>0</v>
      </c>
      <c r="AH21" s="98"/>
      <c r="AI21" s="93">
        <v>0</v>
      </c>
      <c r="AJ21" s="172">
        <v>0</v>
      </c>
      <c r="AK21" s="95">
        <v>0</v>
      </c>
      <c r="AL21" s="95">
        <v>1188</v>
      </c>
    </row>
    <row r="22" spans="1:38" s="89" customFormat="1" ht="12.75" x14ac:dyDescent="0.2">
      <c r="A22" s="67">
        <v>13</v>
      </c>
      <c r="B22" s="90" t="s">
        <v>509</v>
      </c>
      <c r="C22" s="67">
        <v>0</v>
      </c>
      <c r="D22" s="161"/>
      <c r="E22" s="161"/>
      <c r="F22" s="161"/>
      <c r="G22" s="162">
        <v>0</v>
      </c>
      <c r="H22" s="91">
        <v>0</v>
      </c>
      <c r="I22" s="91" t="s">
        <v>467</v>
      </c>
      <c r="J22" s="163">
        <v>0</v>
      </c>
      <c r="K22" s="164">
        <v>20030.485000000001</v>
      </c>
      <c r="L22" s="165">
        <v>0</v>
      </c>
      <c r="M22" s="165">
        <v>1188</v>
      </c>
      <c r="N22" s="166">
        <v>275866</v>
      </c>
      <c r="O22" s="167"/>
      <c r="P22" s="95">
        <v>0</v>
      </c>
      <c r="Q22" s="96"/>
      <c r="R22" s="96">
        <v>275866</v>
      </c>
      <c r="S22" s="96">
        <v>0</v>
      </c>
      <c r="T22" s="97"/>
      <c r="U22" s="97"/>
      <c r="V22" s="97"/>
      <c r="W22" s="97"/>
      <c r="X22" s="97"/>
      <c r="Y22" s="97"/>
      <c r="Z22" s="67"/>
      <c r="AA22" s="96"/>
      <c r="AB22" s="98"/>
      <c r="AC22" s="168"/>
      <c r="AD22" s="169">
        <v>13</v>
      </c>
      <c r="AE22" s="169">
        <v>0</v>
      </c>
      <c r="AF22" s="170" t="s">
        <v>976</v>
      </c>
      <c r="AG22" s="171">
        <v>275866</v>
      </c>
      <c r="AH22" s="98"/>
      <c r="AI22" s="93">
        <v>0</v>
      </c>
      <c r="AJ22" s="172">
        <v>20030.485000000001</v>
      </c>
      <c r="AK22" s="95">
        <v>0</v>
      </c>
      <c r="AL22" s="95">
        <v>1188</v>
      </c>
    </row>
    <row r="23" spans="1:38" s="89" customFormat="1" ht="12.75" x14ac:dyDescent="0.2">
      <c r="A23" s="67">
        <v>14</v>
      </c>
      <c r="B23" s="90" t="s">
        <v>510</v>
      </c>
      <c r="C23" s="67">
        <v>1</v>
      </c>
      <c r="D23" s="161"/>
      <c r="E23" s="161"/>
      <c r="F23" s="161"/>
      <c r="G23" s="162">
        <v>8.4582098064476918E-2</v>
      </c>
      <c r="H23" s="91">
        <v>5.6372774440484913E-2</v>
      </c>
      <c r="I23" s="91">
        <v>9</v>
      </c>
      <c r="J23" s="163">
        <v>126.42217247398706</v>
      </c>
      <c r="K23" s="164">
        <v>13820.76127599577</v>
      </c>
      <c r="L23" s="165">
        <v>3652</v>
      </c>
      <c r="M23" s="165">
        <v>1188</v>
      </c>
      <c r="N23" s="166">
        <v>50417954.911916368</v>
      </c>
      <c r="O23" s="167"/>
      <c r="P23" s="95">
        <v>0</v>
      </c>
      <c r="Q23" s="96"/>
      <c r="R23" s="96">
        <v>49024746</v>
      </c>
      <c r="S23" s="96">
        <v>1393208.9119163677</v>
      </c>
      <c r="T23" s="97"/>
      <c r="U23" s="97"/>
      <c r="V23" s="97"/>
      <c r="W23" s="97"/>
      <c r="X23" s="97"/>
      <c r="Y23" s="97"/>
      <c r="Z23" s="67"/>
      <c r="AA23" s="96"/>
      <c r="AB23" s="98"/>
      <c r="AC23" s="168"/>
      <c r="AD23" s="169">
        <v>14</v>
      </c>
      <c r="AE23" s="169">
        <v>50417954.911916368</v>
      </c>
      <c r="AF23" s="170">
        <v>1</v>
      </c>
      <c r="AG23" s="171">
        <v>50417954.911916368</v>
      </c>
      <c r="AH23" s="98"/>
      <c r="AI23" s="93">
        <v>126.42217247398706</v>
      </c>
      <c r="AJ23" s="172">
        <v>13820.76127599577</v>
      </c>
      <c r="AK23" s="95">
        <v>3652</v>
      </c>
      <c r="AL23" s="95">
        <v>1188</v>
      </c>
    </row>
    <row r="24" spans="1:38" s="89" customFormat="1" ht="12.75" x14ac:dyDescent="0.2">
      <c r="A24" s="67">
        <v>15</v>
      </c>
      <c r="B24" s="90" t="s">
        <v>511</v>
      </c>
      <c r="C24" s="67">
        <v>0</v>
      </c>
      <c r="D24" s="161"/>
      <c r="E24" s="161"/>
      <c r="F24" s="161"/>
      <c r="G24" s="162">
        <v>0</v>
      </c>
      <c r="H24" s="91">
        <v>0</v>
      </c>
      <c r="I24" s="91" t="s">
        <v>467</v>
      </c>
      <c r="J24" s="163">
        <v>0</v>
      </c>
      <c r="K24" s="164">
        <v>0</v>
      </c>
      <c r="L24" s="165">
        <v>0</v>
      </c>
      <c r="M24" s="165">
        <v>1188</v>
      </c>
      <c r="N24" s="166">
        <v>0</v>
      </c>
      <c r="O24" s="167"/>
      <c r="P24" s="95">
        <v>0</v>
      </c>
      <c r="Q24" s="96"/>
      <c r="R24" s="96">
        <v>0</v>
      </c>
      <c r="S24" s="96">
        <v>0</v>
      </c>
      <c r="T24" s="97"/>
      <c r="U24" s="97"/>
      <c r="V24" s="97"/>
      <c r="W24" s="97"/>
      <c r="X24" s="97"/>
      <c r="Y24" s="97"/>
      <c r="Z24" s="67"/>
      <c r="AA24" s="96"/>
      <c r="AB24" s="98"/>
      <c r="AC24" s="168"/>
      <c r="AD24" s="169">
        <v>15</v>
      </c>
      <c r="AE24" s="169">
        <v>0</v>
      </c>
      <c r="AF24" s="170" t="s">
        <v>976</v>
      </c>
      <c r="AG24" s="171">
        <v>0</v>
      </c>
      <c r="AH24" s="98"/>
      <c r="AI24" s="93">
        <v>0</v>
      </c>
      <c r="AJ24" s="172">
        <v>0</v>
      </c>
      <c r="AK24" s="95">
        <v>0</v>
      </c>
      <c r="AL24" s="95">
        <v>1188</v>
      </c>
    </row>
    <row r="25" spans="1:38" s="89" customFormat="1" ht="12.75" x14ac:dyDescent="0.2">
      <c r="A25" s="67">
        <v>16</v>
      </c>
      <c r="B25" s="90" t="s">
        <v>512</v>
      </c>
      <c r="C25" s="67">
        <v>1</v>
      </c>
      <c r="D25" s="161"/>
      <c r="E25" s="161"/>
      <c r="F25" s="161"/>
      <c r="G25" s="162">
        <v>2.629711099560057</v>
      </c>
      <c r="H25" s="91">
        <v>1.9131522687239282</v>
      </c>
      <c r="I25" s="91">
        <v>9</v>
      </c>
      <c r="J25" s="163">
        <v>101.42627349033111</v>
      </c>
      <c r="K25" s="164">
        <v>17092.306858695654</v>
      </c>
      <c r="L25" s="165">
        <v>244</v>
      </c>
      <c r="M25" s="165">
        <v>1188</v>
      </c>
      <c r="N25" s="166">
        <v>111700152.40999998</v>
      </c>
      <c r="O25" s="167"/>
      <c r="P25" s="95">
        <v>0</v>
      </c>
      <c r="Q25" s="96"/>
      <c r="R25" s="96">
        <v>111711145.23999999</v>
      </c>
      <c r="S25" s="96">
        <v>-10992.830000013113</v>
      </c>
      <c r="T25" s="97"/>
      <c r="U25" s="97"/>
      <c r="V25" s="97"/>
      <c r="W25" s="97"/>
      <c r="X25" s="97"/>
      <c r="Y25" s="97"/>
      <c r="Z25" s="67"/>
      <c r="AA25" s="96"/>
      <c r="AB25" s="98"/>
      <c r="AC25" s="168"/>
      <c r="AD25" s="169">
        <v>16</v>
      </c>
      <c r="AE25" s="169">
        <v>111700152.40999998</v>
      </c>
      <c r="AF25" s="170">
        <v>1</v>
      </c>
      <c r="AG25" s="171">
        <v>111700152.40999998</v>
      </c>
      <c r="AH25" s="98"/>
      <c r="AI25" s="93">
        <v>101.42627349033111</v>
      </c>
      <c r="AJ25" s="172">
        <v>17092.306858695654</v>
      </c>
      <c r="AK25" s="95">
        <v>244</v>
      </c>
      <c r="AL25" s="95">
        <v>1188</v>
      </c>
    </row>
    <row r="26" spans="1:38" s="89" customFormat="1" ht="12.75" x14ac:dyDescent="0.2">
      <c r="A26" s="67">
        <v>17</v>
      </c>
      <c r="B26" s="90" t="s">
        <v>513</v>
      </c>
      <c r="C26" s="67">
        <v>1</v>
      </c>
      <c r="D26" s="161"/>
      <c r="E26" s="161"/>
      <c r="F26" s="161"/>
      <c r="G26" s="162">
        <v>0.1030349287400191</v>
      </c>
      <c r="H26" s="91">
        <v>0.22507158313766068</v>
      </c>
      <c r="I26" s="91">
        <v>9</v>
      </c>
      <c r="J26" s="163">
        <v>119.29125229365738</v>
      </c>
      <c r="K26" s="164">
        <v>14239.351825000002</v>
      </c>
      <c r="L26" s="165">
        <v>2747</v>
      </c>
      <c r="M26" s="165">
        <v>1188</v>
      </c>
      <c r="N26" s="166">
        <v>41280200.150000006</v>
      </c>
      <c r="O26" s="167"/>
      <c r="P26" s="95">
        <v>0</v>
      </c>
      <c r="Q26" s="96"/>
      <c r="R26" s="96">
        <v>41170589.879999995</v>
      </c>
      <c r="S26" s="96">
        <v>109610.27000001073</v>
      </c>
      <c r="T26" s="97"/>
      <c r="U26" s="97"/>
      <c r="V26" s="97"/>
      <c r="W26" s="97"/>
      <c r="X26" s="97"/>
      <c r="Y26" s="97"/>
      <c r="Z26" s="67"/>
      <c r="AA26" s="96"/>
      <c r="AB26" s="98"/>
      <c r="AC26" s="168"/>
      <c r="AD26" s="169">
        <v>17</v>
      </c>
      <c r="AE26" s="169">
        <v>41280200.150000006</v>
      </c>
      <c r="AF26" s="170">
        <v>1</v>
      </c>
      <c r="AG26" s="171">
        <v>41280200.150000006</v>
      </c>
      <c r="AH26" s="98"/>
      <c r="AI26" s="93">
        <v>119.29125229365738</v>
      </c>
      <c r="AJ26" s="172">
        <v>14239.351825000002</v>
      </c>
      <c r="AK26" s="95">
        <v>2747</v>
      </c>
      <c r="AL26" s="95">
        <v>1188</v>
      </c>
    </row>
    <row r="27" spans="1:38" s="89" customFormat="1" ht="12.75" x14ac:dyDescent="0.2">
      <c r="A27" s="67">
        <v>18</v>
      </c>
      <c r="B27" s="90" t="s">
        <v>514</v>
      </c>
      <c r="C27" s="67">
        <v>1</v>
      </c>
      <c r="D27" s="161"/>
      <c r="E27" s="161"/>
      <c r="F27" s="161"/>
      <c r="G27" s="162">
        <v>2.5192709602678041</v>
      </c>
      <c r="H27" s="91">
        <v>2.9613657342247155</v>
      </c>
      <c r="I27" s="91">
        <v>9</v>
      </c>
      <c r="J27" s="163">
        <v>153.54910940736173</v>
      </c>
      <c r="K27" s="164">
        <v>17601.171054421768</v>
      </c>
      <c r="L27" s="165">
        <v>9425</v>
      </c>
      <c r="M27" s="165">
        <v>1188</v>
      </c>
      <c r="N27" s="166">
        <v>16320138.860745192</v>
      </c>
      <c r="O27" s="167"/>
      <c r="P27" s="95">
        <v>0</v>
      </c>
      <c r="Q27" s="96"/>
      <c r="R27" s="96">
        <v>14825271.6</v>
      </c>
      <c r="S27" s="96">
        <v>1494867.2607451919</v>
      </c>
      <c r="T27" s="97"/>
      <c r="U27" s="97"/>
      <c r="V27" s="97"/>
      <c r="W27" s="97"/>
      <c r="X27" s="97"/>
      <c r="Y27" s="97"/>
      <c r="Z27" s="67"/>
      <c r="AA27" s="96"/>
      <c r="AB27" s="98"/>
      <c r="AC27" s="168"/>
      <c r="AD27" s="169">
        <v>18</v>
      </c>
      <c r="AE27" s="169">
        <v>16320138.860745192</v>
      </c>
      <c r="AF27" s="170">
        <v>1</v>
      </c>
      <c r="AG27" s="171">
        <v>16320138.860745192</v>
      </c>
      <c r="AH27" s="98"/>
      <c r="AI27" s="93">
        <v>153.54910940736173</v>
      </c>
      <c r="AJ27" s="172">
        <v>17601.171054421768</v>
      </c>
      <c r="AK27" s="95">
        <v>9425</v>
      </c>
      <c r="AL27" s="95">
        <v>1188</v>
      </c>
    </row>
    <row r="28" spans="1:38" s="89" customFormat="1" ht="12.75" x14ac:dyDescent="0.2">
      <c r="A28" s="67">
        <v>19</v>
      </c>
      <c r="B28" s="90" t="s">
        <v>515</v>
      </c>
      <c r="C28" s="67">
        <v>0</v>
      </c>
      <c r="D28" s="161"/>
      <c r="E28" s="161"/>
      <c r="F28" s="161"/>
      <c r="G28" s="162">
        <v>0</v>
      </c>
      <c r="H28" s="91">
        <v>0</v>
      </c>
      <c r="I28" s="91" t="s">
        <v>467</v>
      </c>
      <c r="J28" s="163">
        <v>0</v>
      </c>
      <c r="K28" s="164">
        <v>0</v>
      </c>
      <c r="L28" s="165">
        <v>0</v>
      </c>
      <c r="M28" s="165">
        <v>1188</v>
      </c>
      <c r="N28" s="166">
        <v>0</v>
      </c>
      <c r="O28" s="167"/>
      <c r="P28" s="95">
        <v>0</v>
      </c>
      <c r="Q28" s="96"/>
      <c r="R28" s="96">
        <v>0</v>
      </c>
      <c r="S28" s="96">
        <v>0</v>
      </c>
      <c r="T28" s="97"/>
      <c r="U28" s="97"/>
      <c r="V28" s="97"/>
      <c r="W28" s="97"/>
      <c r="X28" s="97"/>
      <c r="Y28" s="97"/>
      <c r="Z28" s="67"/>
      <c r="AA28" s="96"/>
      <c r="AB28" s="98"/>
      <c r="AC28" s="168"/>
      <c r="AD28" s="169">
        <v>19</v>
      </c>
      <c r="AE28" s="169">
        <v>0</v>
      </c>
      <c r="AF28" s="170" t="s">
        <v>976</v>
      </c>
      <c r="AG28" s="171">
        <v>0</v>
      </c>
      <c r="AH28" s="98"/>
      <c r="AI28" s="93">
        <v>0</v>
      </c>
      <c r="AJ28" s="172">
        <v>0</v>
      </c>
      <c r="AK28" s="95">
        <v>0</v>
      </c>
      <c r="AL28" s="95">
        <v>1188</v>
      </c>
    </row>
    <row r="29" spans="1:38" s="89" customFormat="1" ht="12.75" x14ac:dyDescent="0.2">
      <c r="A29" s="67">
        <v>20</v>
      </c>
      <c r="B29" s="90" t="s">
        <v>516</v>
      </c>
      <c r="C29" s="67">
        <v>1</v>
      </c>
      <c r="D29" s="161"/>
      <c r="E29" s="161"/>
      <c r="F29" s="161"/>
      <c r="G29" s="162">
        <v>6.4944867004831153</v>
      </c>
      <c r="H29" s="91">
        <v>6.6450764400587223</v>
      </c>
      <c r="I29" s="91">
        <v>9</v>
      </c>
      <c r="J29" s="163">
        <v>123.21613743462625</v>
      </c>
      <c r="K29" s="164">
        <v>17453.591118546843</v>
      </c>
      <c r="L29" s="165">
        <v>4052</v>
      </c>
      <c r="M29" s="165">
        <v>1188</v>
      </c>
      <c r="N29" s="166">
        <v>114089989.30843005</v>
      </c>
      <c r="O29" s="167"/>
      <c r="P29" s="95">
        <v>0</v>
      </c>
      <c r="Q29" s="96"/>
      <c r="R29" s="96">
        <v>110985895.35800001</v>
      </c>
      <c r="S29" s="96">
        <v>3104093.9504300356</v>
      </c>
      <c r="T29" s="97"/>
      <c r="U29" s="97"/>
      <c r="V29" s="97"/>
      <c r="W29" s="97"/>
      <c r="X29" s="97"/>
      <c r="Y29" s="97"/>
      <c r="Z29" s="67"/>
      <c r="AA29" s="96"/>
      <c r="AB29" s="98"/>
      <c r="AC29" s="168"/>
      <c r="AD29" s="169">
        <v>20</v>
      </c>
      <c r="AE29" s="169">
        <v>114089989.30843005</v>
      </c>
      <c r="AF29" s="170">
        <v>1</v>
      </c>
      <c r="AG29" s="171">
        <v>114089989.30843005</v>
      </c>
      <c r="AH29" s="98"/>
      <c r="AI29" s="93">
        <v>123.21613743462625</v>
      </c>
      <c r="AJ29" s="172">
        <v>17453.591118546843</v>
      </c>
      <c r="AK29" s="95">
        <v>4052</v>
      </c>
      <c r="AL29" s="95">
        <v>1188</v>
      </c>
    </row>
    <row r="30" spans="1:38" s="89" customFormat="1" ht="12.75" x14ac:dyDescent="0.2">
      <c r="A30" s="67">
        <v>21</v>
      </c>
      <c r="B30" s="90" t="s">
        <v>517</v>
      </c>
      <c r="C30" s="67">
        <v>0</v>
      </c>
      <c r="D30" s="161"/>
      <c r="E30" s="161"/>
      <c r="F30" s="161"/>
      <c r="G30" s="162">
        <v>0</v>
      </c>
      <c r="H30" s="91">
        <v>0</v>
      </c>
      <c r="I30" s="91" t="s">
        <v>467</v>
      </c>
      <c r="J30" s="163">
        <v>0</v>
      </c>
      <c r="K30" s="164">
        <v>0</v>
      </c>
      <c r="L30" s="165">
        <v>0</v>
      </c>
      <c r="M30" s="165">
        <v>1188</v>
      </c>
      <c r="N30" s="166">
        <v>0</v>
      </c>
      <c r="O30" s="167"/>
      <c r="P30" s="95">
        <v>0</v>
      </c>
      <c r="Q30" s="96"/>
      <c r="R30" s="96">
        <v>0</v>
      </c>
      <c r="S30" s="96">
        <v>0</v>
      </c>
      <c r="T30" s="97"/>
      <c r="U30" s="97"/>
      <c r="V30" s="97"/>
      <c r="W30" s="97"/>
      <c r="X30" s="97"/>
      <c r="Y30" s="97"/>
      <c r="Z30" s="67"/>
      <c r="AA30" s="96"/>
      <c r="AB30" s="98"/>
      <c r="AC30" s="168"/>
      <c r="AD30" s="169">
        <v>21</v>
      </c>
      <c r="AE30" s="169">
        <v>0</v>
      </c>
      <c r="AF30" s="170" t="s">
        <v>976</v>
      </c>
      <c r="AG30" s="171">
        <v>0</v>
      </c>
      <c r="AH30" s="98"/>
      <c r="AI30" s="93">
        <v>0</v>
      </c>
      <c r="AJ30" s="172">
        <v>0</v>
      </c>
      <c r="AK30" s="95">
        <v>0</v>
      </c>
      <c r="AL30" s="95">
        <v>1188</v>
      </c>
    </row>
    <row r="31" spans="1:38" s="89" customFormat="1" ht="12.75" x14ac:dyDescent="0.2">
      <c r="A31" s="67">
        <v>22</v>
      </c>
      <c r="B31" s="90" t="s">
        <v>518</v>
      </c>
      <c r="C31" s="67">
        <v>0</v>
      </c>
      <c r="D31" s="161"/>
      <c r="E31" s="161"/>
      <c r="F31" s="161"/>
      <c r="G31" s="162">
        <v>0</v>
      </c>
      <c r="H31" s="91">
        <v>0</v>
      </c>
      <c r="I31" s="91" t="s">
        <v>467</v>
      </c>
      <c r="J31" s="163">
        <v>0</v>
      </c>
      <c r="K31" s="164">
        <v>19044.518421052631</v>
      </c>
      <c r="L31" s="165">
        <v>0</v>
      </c>
      <c r="M31" s="165">
        <v>1188</v>
      </c>
      <c r="N31" s="166">
        <v>364414</v>
      </c>
      <c r="O31" s="167"/>
      <c r="P31" s="95">
        <v>0</v>
      </c>
      <c r="Q31" s="96"/>
      <c r="R31" s="96">
        <v>364414</v>
      </c>
      <c r="S31" s="96">
        <v>0</v>
      </c>
      <c r="T31" s="97"/>
      <c r="U31" s="97"/>
      <c r="V31" s="97"/>
      <c r="W31" s="97"/>
      <c r="X31" s="97"/>
      <c r="Y31" s="97"/>
      <c r="Z31" s="67"/>
      <c r="AA31" s="96"/>
      <c r="AB31" s="98"/>
      <c r="AC31" s="168"/>
      <c r="AD31" s="169">
        <v>22</v>
      </c>
      <c r="AE31" s="169">
        <v>25689.94</v>
      </c>
      <c r="AF31" s="170" t="s">
        <v>976</v>
      </c>
      <c r="AG31" s="171">
        <v>364414</v>
      </c>
      <c r="AH31" s="98"/>
      <c r="AI31" s="93">
        <v>0</v>
      </c>
      <c r="AJ31" s="172">
        <v>19044.518421052631</v>
      </c>
      <c r="AK31" s="95">
        <v>0</v>
      </c>
      <c r="AL31" s="95">
        <v>1188</v>
      </c>
    </row>
    <row r="32" spans="1:38" s="89" customFormat="1" ht="12.75" x14ac:dyDescent="0.2">
      <c r="A32" s="67">
        <v>23</v>
      </c>
      <c r="B32" s="90" t="s">
        <v>519</v>
      </c>
      <c r="C32" s="67">
        <v>1</v>
      </c>
      <c r="D32" s="161"/>
      <c r="E32" s="161"/>
      <c r="F32" s="161"/>
      <c r="G32" s="162">
        <v>0</v>
      </c>
      <c r="H32" s="91">
        <v>0</v>
      </c>
      <c r="I32" s="91">
        <v>9</v>
      </c>
      <c r="J32" s="163">
        <v>168.33241156412336</v>
      </c>
      <c r="K32" s="164">
        <v>13941.877519636077</v>
      </c>
      <c r="L32" s="165">
        <v>9527</v>
      </c>
      <c r="M32" s="165">
        <v>1188</v>
      </c>
      <c r="N32" s="166">
        <v>61180578.720236316</v>
      </c>
      <c r="O32" s="167"/>
      <c r="P32" s="95">
        <v>0</v>
      </c>
      <c r="Q32" s="96"/>
      <c r="R32" s="96">
        <v>58866371</v>
      </c>
      <c r="S32" s="96">
        <v>2314207.7202363163</v>
      </c>
      <c r="T32" s="97"/>
      <c r="U32" s="97"/>
      <c r="V32" s="97"/>
      <c r="W32" s="97"/>
      <c r="X32" s="97"/>
      <c r="Y32" s="97"/>
      <c r="Z32" s="67"/>
      <c r="AA32" s="96"/>
      <c r="AB32" s="98"/>
      <c r="AC32" s="168"/>
      <c r="AD32" s="169">
        <v>23</v>
      </c>
      <c r="AE32" s="169">
        <v>61180578.720236316</v>
      </c>
      <c r="AF32" s="170">
        <v>1</v>
      </c>
      <c r="AG32" s="171">
        <v>61180578.720236316</v>
      </c>
      <c r="AH32" s="98"/>
      <c r="AI32" s="93">
        <v>168.33241156412336</v>
      </c>
      <c r="AJ32" s="172">
        <v>13941.877519636077</v>
      </c>
      <c r="AK32" s="95">
        <v>9527</v>
      </c>
      <c r="AL32" s="95">
        <v>1188</v>
      </c>
    </row>
    <row r="33" spans="1:38" s="89" customFormat="1" ht="12.75" x14ac:dyDescent="0.2">
      <c r="A33" s="67">
        <v>24</v>
      </c>
      <c r="B33" s="90" t="s">
        <v>520</v>
      </c>
      <c r="C33" s="67">
        <v>1</v>
      </c>
      <c r="D33" s="161"/>
      <c r="E33" s="161"/>
      <c r="F33" s="161"/>
      <c r="G33" s="162">
        <v>1.718589302801004</v>
      </c>
      <c r="H33" s="91">
        <v>2.2477496669664689</v>
      </c>
      <c r="I33" s="91">
        <v>9</v>
      </c>
      <c r="J33" s="163">
        <v>128.9603049298386</v>
      </c>
      <c r="K33" s="164">
        <v>13684.612222222222</v>
      </c>
      <c r="L33" s="165">
        <v>3963</v>
      </c>
      <c r="M33" s="165">
        <v>1188</v>
      </c>
      <c r="N33" s="166">
        <v>36292386.647350319</v>
      </c>
      <c r="O33" s="167"/>
      <c r="P33" s="95">
        <v>0</v>
      </c>
      <c r="Q33" s="96"/>
      <c r="R33" s="96">
        <v>34911297.309311293</v>
      </c>
      <c r="S33" s="96">
        <v>1381089.3380390257</v>
      </c>
      <c r="T33" s="97"/>
      <c r="U33" s="97"/>
      <c r="V33" s="97"/>
      <c r="W33" s="97"/>
      <c r="X33" s="97"/>
      <c r="Y33" s="97"/>
      <c r="Z33" s="67"/>
      <c r="AA33" s="96"/>
      <c r="AB33" s="98"/>
      <c r="AC33" s="168"/>
      <c r="AD33" s="169">
        <v>24</v>
      </c>
      <c r="AE33" s="169">
        <v>36292386.647350319</v>
      </c>
      <c r="AF33" s="170">
        <v>1</v>
      </c>
      <c r="AG33" s="171">
        <v>36292386.647350319</v>
      </c>
      <c r="AH33" s="98"/>
      <c r="AI33" s="93">
        <v>128.9603049298386</v>
      </c>
      <c r="AJ33" s="172">
        <v>13684.612222222222</v>
      </c>
      <c r="AK33" s="95">
        <v>3963</v>
      </c>
      <c r="AL33" s="95">
        <v>1188</v>
      </c>
    </row>
    <row r="34" spans="1:38" s="89" customFormat="1" ht="12.75" x14ac:dyDescent="0.2">
      <c r="A34" s="67">
        <v>25</v>
      </c>
      <c r="B34" s="90" t="s">
        <v>521</v>
      </c>
      <c r="C34" s="67">
        <v>1</v>
      </c>
      <c r="D34" s="161"/>
      <c r="E34" s="161"/>
      <c r="F34" s="161"/>
      <c r="G34" s="162">
        <v>7.6019062650189388</v>
      </c>
      <c r="H34" s="91">
        <v>7.4051510642564518</v>
      </c>
      <c r="I34" s="91">
        <v>9</v>
      </c>
      <c r="J34" s="163">
        <v>142.01071565466933</v>
      </c>
      <c r="K34" s="164">
        <v>14424.467515865819</v>
      </c>
      <c r="L34" s="165">
        <v>6060</v>
      </c>
      <c r="M34" s="165">
        <v>1188</v>
      </c>
      <c r="N34" s="166">
        <v>45173717.200000003</v>
      </c>
      <c r="O34" s="167"/>
      <c r="P34" s="95">
        <v>0</v>
      </c>
      <c r="Q34" s="96"/>
      <c r="R34" s="96">
        <v>45173717.200000003</v>
      </c>
      <c r="S34" s="96">
        <v>0</v>
      </c>
      <c r="T34" s="97"/>
      <c r="U34" s="97"/>
      <c r="V34" s="97"/>
      <c r="W34" s="97"/>
      <c r="X34" s="97"/>
      <c r="Y34" s="97"/>
      <c r="Z34" s="67"/>
      <c r="AA34" s="96"/>
      <c r="AB34" s="98"/>
      <c r="AC34" s="168"/>
      <c r="AD34" s="169">
        <v>25</v>
      </c>
      <c r="AE34" s="169">
        <v>4029457.1756210872</v>
      </c>
      <c r="AF34" s="170">
        <v>0</v>
      </c>
      <c r="AG34" s="171">
        <v>45173717.200000003</v>
      </c>
      <c r="AH34" s="98"/>
      <c r="AI34" s="93">
        <v>142.01071565466933</v>
      </c>
      <c r="AJ34" s="172">
        <v>14424.467515865819</v>
      </c>
      <c r="AK34" s="95">
        <v>6060</v>
      </c>
      <c r="AL34" s="95">
        <v>1188</v>
      </c>
    </row>
    <row r="35" spans="1:38" s="89" customFormat="1" ht="12.75" x14ac:dyDescent="0.2">
      <c r="A35" s="67">
        <v>26</v>
      </c>
      <c r="B35" s="90" t="s">
        <v>522</v>
      </c>
      <c r="C35" s="67">
        <v>1</v>
      </c>
      <c r="D35" s="161"/>
      <c r="E35" s="161"/>
      <c r="F35" s="161"/>
      <c r="G35" s="162">
        <v>4.8231725605944686E-2</v>
      </c>
      <c r="H35" s="91">
        <v>0.12326495139902767</v>
      </c>
      <c r="I35" s="91">
        <v>9</v>
      </c>
      <c r="J35" s="163">
        <v>139.113581661571</v>
      </c>
      <c r="K35" s="164">
        <v>13634.975939585722</v>
      </c>
      <c r="L35" s="165">
        <v>5333</v>
      </c>
      <c r="M35" s="165">
        <v>1188</v>
      </c>
      <c r="N35" s="166">
        <v>89582641.900000006</v>
      </c>
      <c r="O35" s="167"/>
      <c r="P35" s="95">
        <v>0</v>
      </c>
      <c r="Q35" s="96"/>
      <c r="R35" s="96">
        <v>88243252.599999994</v>
      </c>
      <c r="S35" s="96">
        <v>1339389.3000000119</v>
      </c>
      <c r="T35" s="97"/>
      <c r="U35" s="97"/>
      <c r="V35" s="97"/>
      <c r="W35" s="97"/>
      <c r="X35" s="97"/>
      <c r="Y35" s="97"/>
      <c r="Z35" s="67"/>
      <c r="AA35" s="96"/>
      <c r="AB35" s="98"/>
      <c r="AC35" s="168"/>
      <c r="AD35" s="169">
        <v>26</v>
      </c>
      <c r="AE35" s="169">
        <v>89582641.900000006</v>
      </c>
      <c r="AF35" s="170">
        <v>1</v>
      </c>
      <c r="AG35" s="171">
        <v>89582641.900000006</v>
      </c>
      <c r="AH35" s="98"/>
      <c r="AI35" s="93">
        <v>139.113581661571</v>
      </c>
      <c r="AJ35" s="172">
        <v>13634.975939585722</v>
      </c>
      <c r="AK35" s="95">
        <v>5333</v>
      </c>
      <c r="AL35" s="95">
        <v>1188</v>
      </c>
    </row>
    <row r="36" spans="1:38" s="89" customFormat="1" ht="12.75" x14ac:dyDescent="0.2">
      <c r="A36" s="67">
        <v>27</v>
      </c>
      <c r="B36" s="90" t="s">
        <v>523</v>
      </c>
      <c r="C36" s="67">
        <v>1</v>
      </c>
      <c r="D36" s="161"/>
      <c r="E36" s="161"/>
      <c r="F36" s="161"/>
      <c r="G36" s="162">
        <v>0</v>
      </c>
      <c r="H36" s="91">
        <v>0</v>
      </c>
      <c r="I36" s="173">
        <v>9</v>
      </c>
      <c r="J36" s="163">
        <v>125.0127090324404</v>
      </c>
      <c r="K36" s="164">
        <v>13653.650859375004</v>
      </c>
      <c r="L36" s="165">
        <v>3415</v>
      </c>
      <c r="M36" s="165">
        <v>1188</v>
      </c>
      <c r="N36" s="166">
        <v>10983735.060000001</v>
      </c>
      <c r="O36" s="167"/>
      <c r="P36" s="95">
        <v>0</v>
      </c>
      <c r="Q36" s="96"/>
      <c r="R36" s="96">
        <v>9906168</v>
      </c>
      <c r="S36" s="96">
        <v>1077567.0600000005</v>
      </c>
      <c r="T36" s="97"/>
      <c r="U36" s="97"/>
      <c r="V36" s="97"/>
      <c r="W36" s="97"/>
      <c r="X36" s="97"/>
      <c r="Y36" s="97"/>
      <c r="Z36" s="67"/>
      <c r="AA36" s="96"/>
      <c r="AB36" s="98"/>
      <c r="AC36" s="168"/>
      <c r="AD36" s="169">
        <v>27</v>
      </c>
      <c r="AE36" s="169">
        <v>10983735.060000001</v>
      </c>
      <c r="AF36" s="170">
        <v>1</v>
      </c>
      <c r="AG36" s="171">
        <v>10983735.060000001</v>
      </c>
      <c r="AH36" s="98"/>
      <c r="AI36" s="93">
        <v>125.0127090324404</v>
      </c>
      <c r="AJ36" s="172">
        <v>13653.650859375004</v>
      </c>
      <c r="AK36" s="95">
        <v>3415</v>
      </c>
      <c r="AL36" s="95">
        <v>1188</v>
      </c>
    </row>
    <row r="37" spans="1:38" s="89" customFormat="1" ht="12.75" x14ac:dyDescent="0.2">
      <c r="A37" s="67">
        <v>28</v>
      </c>
      <c r="B37" s="90" t="s">
        <v>524</v>
      </c>
      <c r="C37" s="67">
        <v>0</v>
      </c>
      <c r="D37" s="161"/>
      <c r="E37" s="161"/>
      <c r="F37" s="161"/>
      <c r="G37" s="162">
        <v>0</v>
      </c>
      <c r="H37" s="91">
        <v>0</v>
      </c>
      <c r="I37" s="91" t="s">
        <v>467</v>
      </c>
      <c r="J37" s="163">
        <v>0</v>
      </c>
      <c r="K37" s="164">
        <v>0</v>
      </c>
      <c r="L37" s="165">
        <v>0</v>
      </c>
      <c r="M37" s="165">
        <v>1188</v>
      </c>
      <c r="N37" s="166">
        <v>0</v>
      </c>
      <c r="O37" s="167"/>
      <c r="P37" s="95">
        <v>0</v>
      </c>
      <c r="Q37" s="96"/>
      <c r="R37" s="96">
        <v>0</v>
      </c>
      <c r="S37" s="96">
        <v>0</v>
      </c>
      <c r="T37" s="97"/>
      <c r="U37" s="97"/>
      <c r="V37" s="97"/>
      <c r="W37" s="97"/>
      <c r="X37" s="97"/>
      <c r="Y37" s="97"/>
      <c r="Z37" s="67"/>
      <c r="AA37" s="96"/>
      <c r="AB37" s="98"/>
      <c r="AC37" s="168"/>
      <c r="AD37" s="169">
        <v>28</v>
      </c>
      <c r="AE37" s="169">
        <v>0</v>
      </c>
      <c r="AF37" s="170" t="s">
        <v>976</v>
      </c>
      <c r="AG37" s="171">
        <v>0</v>
      </c>
      <c r="AH37" s="98"/>
      <c r="AI37" s="93">
        <v>0</v>
      </c>
      <c r="AJ37" s="172">
        <v>0</v>
      </c>
      <c r="AK37" s="95">
        <v>0</v>
      </c>
      <c r="AL37" s="95">
        <v>1188</v>
      </c>
    </row>
    <row r="38" spans="1:38" s="89" customFormat="1" ht="12.75" x14ac:dyDescent="0.2">
      <c r="A38" s="67">
        <v>29</v>
      </c>
      <c r="B38" s="90" t="s">
        <v>525</v>
      </c>
      <c r="C38" s="67">
        <v>0</v>
      </c>
      <c r="D38" s="161"/>
      <c r="E38" s="161"/>
      <c r="F38" s="161"/>
      <c r="G38" s="162">
        <v>0</v>
      </c>
      <c r="H38" s="91">
        <v>0</v>
      </c>
      <c r="I38" s="91" t="s">
        <v>467</v>
      </c>
      <c r="J38" s="163">
        <v>0</v>
      </c>
      <c r="K38" s="164">
        <v>0</v>
      </c>
      <c r="L38" s="165">
        <v>0</v>
      </c>
      <c r="M38" s="165">
        <v>1188</v>
      </c>
      <c r="N38" s="166">
        <v>0</v>
      </c>
      <c r="O38" s="167"/>
      <c r="P38" s="95">
        <v>0</v>
      </c>
      <c r="Q38" s="96"/>
      <c r="R38" s="96">
        <v>0</v>
      </c>
      <c r="S38" s="96">
        <v>0</v>
      </c>
      <c r="T38" s="97"/>
      <c r="U38" s="97"/>
      <c r="V38" s="97"/>
      <c r="W38" s="97"/>
      <c r="X38" s="97"/>
      <c r="Y38" s="97"/>
      <c r="Z38" s="67"/>
      <c r="AA38" s="96"/>
      <c r="AB38" s="98"/>
      <c r="AC38" s="168"/>
      <c r="AD38" s="169">
        <v>29</v>
      </c>
      <c r="AE38" s="169">
        <v>0</v>
      </c>
      <c r="AF38" s="170" t="s">
        <v>976</v>
      </c>
      <c r="AG38" s="171">
        <v>0</v>
      </c>
      <c r="AH38" s="98"/>
      <c r="AI38" s="93">
        <v>0</v>
      </c>
      <c r="AJ38" s="172">
        <v>0</v>
      </c>
      <c r="AK38" s="95">
        <v>0</v>
      </c>
      <c r="AL38" s="95">
        <v>1188</v>
      </c>
    </row>
    <row r="39" spans="1:38" s="89" customFormat="1" ht="12.75" x14ac:dyDescent="0.2">
      <c r="A39" s="67">
        <v>30</v>
      </c>
      <c r="B39" s="90" t="s">
        <v>526</v>
      </c>
      <c r="C39" s="67">
        <v>1</v>
      </c>
      <c r="D39" s="161"/>
      <c r="E39" s="161"/>
      <c r="F39" s="161"/>
      <c r="G39" s="162">
        <v>0.54981083213459403</v>
      </c>
      <c r="H39" s="91">
        <v>0.74103570780187145</v>
      </c>
      <c r="I39" s="91">
        <v>9</v>
      </c>
      <c r="J39" s="163">
        <v>136.03656800116997</v>
      </c>
      <c r="K39" s="164">
        <v>14452.325895875592</v>
      </c>
      <c r="L39" s="165">
        <v>5208</v>
      </c>
      <c r="M39" s="165">
        <v>1188</v>
      </c>
      <c r="N39" s="166">
        <v>89870837.935121447</v>
      </c>
      <c r="O39" s="167"/>
      <c r="P39" s="95">
        <v>0</v>
      </c>
      <c r="Q39" s="96"/>
      <c r="R39" s="96">
        <v>85406667.799999997</v>
      </c>
      <c r="S39" s="96">
        <v>4464170.1351214498</v>
      </c>
      <c r="T39" s="97"/>
      <c r="U39" s="97"/>
      <c r="V39" s="97"/>
      <c r="W39" s="97"/>
      <c r="X39" s="97"/>
      <c r="Y39" s="97"/>
      <c r="Z39" s="67"/>
      <c r="AA39" s="96"/>
      <c r="AB39" s="98"/>
      <c r="AC39" s="168"/>
      <c r="AD39" s="169">
        <v>30</v>
      </c>
      <c r="AE39" s="169">
        <v>89870837.935121447</v>
      </c>
      <c r="AF39" s="170">
        <v>1</v>
      </c>
      <c r="AG39" s="171">
        <v>89870837.935121447</v>
      </c>
      <c r="AH39" s="98"/>
      <c r="AI39" s="93">
        <v>136.03656800116997</v>
      </c>
      <c r="AJ39" s="172">
        <v>14452.325895875592</v>
      </c>
      <c r="AK39" s="95">
        <v>5208</v>
      </c>
      <c r="AL39" s="95">
        <v>1188</v>
      </c>
    </row>
    <row r="40" spans="1:38" s="89" customFormat="1" ht="12.75" x14ac:dyDescent="0.2">
      <c r="A40" s="67">
        <v>31</v>
      </c>
      <c r="B40" s="90" t="s">
        <v>527</v>
      </c>
      <c r="C40" s="67">
        <v>1</v>
      </c>
      <c r="D40" s="161"/>
      <c r="E40" s="161"/>
      <c r="F40" s="161"/>
      <c r="G40" s="162">
        <v>1.3921962100480068</v>
      </c>
      <c r="H40" s="91">
        <v>1.2994220308386384</v>
      </c>
      <c r="I40" s="91">
        <v>9</v>
      </c>
      <c r="J40" s="163">
        <v>138.8489981449959</v>
      </c>
      <c r="K40" s="164">
        <v>13785.015331066217</v>
      </c>
      <c r="L40" s="165">
        <v>5355</v>
      </c>
      <c r="M40" s="165">
        <v>1188</v>
      </c>
      <c r="N40" s="166">
        <v>97906990.170000002</v>
      </c>
      <c r="O40" s="167"/>
      <c r="P40" s="95">
        <v>0</v>
      </c>
      <c r="Q40" s="96"/>
      <c r="R40" s="96">
        <v>97880407</v>
      </c>
      <c r="S40" s="96">
        <v>26583.170000001788</v>
      </c>
      <c r="T40" s="97"/>
      <c r="U40" s="97"/>
      <c r="V40" s="97"/>
      <c r="W40" s="97"/>
      <c r="X40" s="97"/>
      <c r="Y40" s="97"/>
      <c r="Z40" s="67"/>
      <c r="AA40" s="96"/>
      <c r="AB40" s="98"/>
      <c r="AC40" s="168"/>
      <c r="AD40" s="169">
        <v>31</v>
      </c>
      <c r="AE40" s="169">
        <v>97906990.170000002</v>
      </c>
      <c r="AF40" s="170">
        <v>1</v>
      </c>
      <c r="AG40" s="171">
        <v>97906990.170000002</v>
      </c>
      <c r="AH40" s="98"/>
      <c r="AI40" s="93">
        <v>138.8489981449959</v>
      </c>
      <c r="AJ40" s="172">
        <v>13785.015331066217</v>
      </c>
      <c r="AK40" s="95">
        <v>5355</v>
      </c>
      <c r="AL40" s="95">
        <v>1188</v>
      </c>
    </row>
    <row r="41" spans="1:38" s="89" customFormat="1" ht="12.75" x14ac:dyDescent="0.2">
      <c r="A41" s="67">
        <v>32</v>
      </c>
      <c r="B41" s="90" t="s">
        <v>528</v>
      </c>
      <c r="C41" s="67">
        <v>0</v>
      </c>
      <c r="D41" s="161"/>
      <c r="E41" s="161"/>
      <c r="F41" s="161"/>
      <c r="G41" s="162">
        <v>0</v>
      </c>
      <c r="H41" s="91">
        <v>0</v>
      </c>
      <c r="I41" s="91" t="s">
        <v>467</v>
      </c>
      <c r="J41" s="163">
        <v>0</v>
      </c>
      <c r="K41" s="164">
        <v>20030.485000000001</v>
      </c>
      <c r="L41" s="165">
        <v>0</v>
      </c>
      <c r="M41" s="165">
        <v>1188</v>
      </c>
      <c r="N41" s="166">
        <v>402554</v>
      </c>
      <c r="O41" s="167"/>
      <c r="P41" s="95">
        <v>0</v>
      </c>
      <c r="Q41" s="96"/>
      <c r="R41" s="96">
        <v>402554</v>
      </c>
      <c r="S41" s="96">
        <v>0</v>
      </c>
      <c r="T41" s="97"/>
      <c r="U41" s="97"/>
      <c r="V41" s="97"/>
      <c r="W41" s="97"/>
      <c r="X41" s="97"/>
      <c r="Y41" s="97"/>
      <c r="Z41" s="67"/>
      <c r="AA41" s="96"/>
      <c r="AB41" s="98"/>
      <c r="AC41" s="168"/>
      <c r="AD41" s="169">
        <v>32</v>
      </c>
      <c r="AE41" s="169">
        <v>0</v>
      </c>
      <c r="AF41" s="170" t="s">
        <v>976</v>
      </c>
      <c r="AG41" s="171">
        <v>402554</v>
      </c>
      <c r="AH41" s="98"/>
      <c r="AI41" s="93">
        <v>0</v>
      </c>
      <c r="AJ41" s="172">
        <v>20030.485000000001</v>
      </c>
      <c r="AK41" s="95">
        <v>0</v>
      </c>
      <c r="AL41" s="95">
        <v>1188</v>
      </c>
    </row>
    <row r="42" spans="1:38" s="89" customFormat="1" ht="12.75" x14ac:dyDescent="0.2">
      <c r="A42" s="67">
        <v>33</v>
      </c>
      <c r="B42" s="90" t="s">
        <v>529</v>
      </c>
      <c r="C42" s="67">
        <v>0</v>
      </c>
      <c r="D42" s="161"/>
      <c r="E42" s="161"/>
      <c r="F42" s="161"/>
      <c r="G42" s="162">
        <v>0</v>
      </c>
      <c r="H42" s="91">
        <v>0</v>
      </c>
      <c r="I42" s="91" t="s">
        <v>467</v>
      </c>
      <c r="J42" s="163">
        <v>0</v>
      </c>
      <c r="K42" s="164">
        <v>20273.775454545455</v>
      </c>
      <c r="L42" s="165">
        <v>0</v>
      </c>
      <c r="M42" s="165">
        <v>1188</v>
      </c>
      <c r="N42" s="166">
        <v>312467</v>
      </c>
      <c r="O42" s="167"/>
      <c r="P42" s="95">
        <v>0</v>
      </c>
      <c r="Q42" s="96"/>
      <c r="R42" s="96">
        <v>312467</v>
      </c>
      <c r="S42" s="96">
        <v>0</v>
      </c>
      <c r="T42" s="97"/>
      <c r="U42" s="97"/>
      <c r="V42" s="97"/>
      <c r="W42" s="97"/>
      <c r="X42" s="97"/>
      <c r="Y42" s="97"/>
      <c r="Z42" s="67"/>
      <c r="AA42" s="96"/>
      <c r="AB42" s="98"/>
      <c r="AC42" s="168"/>
      <c r="AD42" s="169">
        <v>33</v>
      </c>
      <c r="AE42" s="169">
        <v>0</v>
      </c>
      <c r="AF42" s="170" t="s">
        <v>976</v>
      </c>
      <c r="AG42" s="171">
        <v>312467</v>
      </c>
      <c r="AH42" s="98"/>
      <c r="AI42" s="93">
        <v>0</v>
      </c>
      <c r="AJ42" s="172">
        <v>20273.775454545455</v>
      </c>
      <c r="AK42" s="95">
        <v>0</v>
      </c>
      <c r="AL42" s="95">
        <v>1188</v>
      </c>
    </row>
    <row r="43" spans="1:38" s="89" customFormat="1" ht="12.75" x14ac:dyDescent="0.2">
      <c r="A43" s="67">
        <v>34</v>
      </c>
      <c r="B43" s="90" t="s">
        <v>530</v>
      </c>
      <c r="C43" s="67">
        <v>0</v>
      </c>
      <c r="D43" s="161"/>
      <c r="E43" s="161"/>
      <c r="F43" s="161"/>
      <c r="G43" s="162">
        <v>0</v>
      </c>
      <c r="H43" s="91">
        <v>0</v>
      </c>
      <c r="I43" s="91" t="s">
        <v>467</v>
      </c>
      <c r="J43" s="163">
        <v>0</v>
      </c>
      <c r="K43" s="164">
        <v>17898.514400000004</v>
      </c>
      <c r="L43" s="165">
        <v>0</v>
      </c>
      <c r="M43" s="165">
        <v>1188</v>
      </c>
      <c r="N43" s="166">
        <v>17899</v>
      </c>
      <c r="O43" s="167"/>
      <c r="P43" s="95">
        <v>0</v>
      </c>
      <c r="Q43" s="96"/>
      <c r="R43" s="96">
        <v>17899</v>
      </c>
      <c r="S43" s="96">
        <v>0</v>
      </c>
      <c r="T43" s="97"/>
      <c r="U43" s="97"/>
      <c r="V43" s="97"/>
      <c r="W43" s="97"/>
      <c r="X43" s="97"/>
      <c r="Y43" s="97"/>
      <c r="Z43" s="67"/>
      <c r="AA43" s="96"/>
      <c r="AB43" s="98"/>
      <c r="AC43" s="168"/>
      <c r="AD43" s="169">
        <v>34</v>
      </c>
      <c r="AE43" s="169">
        <v>0</v>
      </c>
      <c r="AF43" s="170" t="s">
        <v>976</v>
      </c>
      <c r="AG43" s="171">
        <v>17899</v>
      </c>
      <c r="AH43" s="98"/>
      <c r="AI43" s="93">
        <v>0</v>
      </c>
      <c r="AJ43" s="172">
        <v>17898.514400000004</v>
      </c>
      <c r="AK43" s="95">
        <v>0</v>
      </c>
      <c r="AL43" s="95">
        <v>1188</v>
      </c>
    </row>
    <row r="44" spans="1:38" s="89" customFormat="1" ht="12.75" x14ac:dyDescent="0.2">
      <c r="A44" s="67">
        <v>35</v>
      </c>
      <c r="B44" s="90" t="s">
        <v>531</v>
      </c>
      <c r="C44" s="67">
        <v>1</v>
      </c>
      <c r="D44" s="161"/>
      <c r="E44" s="161"/>
      <c r="F44" s="161">
        <v>24</v>
      </c>
      <c r="G44" s="162">
        <v>16.524012896893492</v>
      </c>
      <c r="H44" s="91">
        <v>16.288347901121778</v>
      </c>
      <c r="I44" s="91">
        <v>18</v>
      </c>
      <c r="J44" s="163">
        <v>135.56595250855173</v>
      </c>
      <c r="K44" s="164">
        <v>21189.874453872533</v>
      </c>
      <c r="L44" s="165">
        <v>7536</v>
      </c>
      <c r="M44" s="165">
        <v>1188</v>
      </c>
      <c r="N44" s="166">
        <v>1679466571.199404</v>
      </c>
      <c r="O44" s="167"/>
      <c r="P44" s="95">
        <v>0</v>
      </c>
      <c r="Q44" s="96"/>
      <c r="R44" s="96">
        <v>1651609917.943737</v>
      </c>
      <c r="S44" s="96">
        <v>27856653.255666971</v>
      </c>
      <c r="T44" s="97"/>
      <c r="U44" s="97"/>
      <c r="V44" s="97"/>
      <c r="W44" s="97"/>
      <c r="X44" s="97"/>
      <c r="Y44" s="97"/>
      <c r="Z44" s="67"/>
      <c r="AA44" s="96"/>
      <c r="AB44" s="98"/>
      <c r="AC44" s="168"/>
      <c r="AD44" s="169">
        <v>35</v>
      </c>
      <c r="AE44" s="169">
        <v>1679466571.199404</v>
      </c>
      <c r="AF44" s="170">
        <v>1</v>
      </c>
      <c r="AG44" s="171">
        <v>1679466571.199404</v>
      </c>
      <c r="AH44" s="98"/>
      <c r="AI44" s="93">
        <v>135.56595250855173</v>
      </c>
      <c r="AJ44" s="172">
        <v>21189.874453872533</v>
      </c>
      <c r="AK44" s="95">
        <v>7536</v>
      </c>
      <c r="AL44" s="95">
        <v>1188</v>
      </c>
    </row>
    <row r="45" spans="1:38" s="89" customFormat="1" ht="12.75" x14ac:dyDescent="0.2">
      <c r="A45" s="67">
        <v>36</v>
      </c>
      <c r="B45" s="90" t="s">
        <v>532</v>
      </c>
      <c r="C45" s="67">
        <v>1</v>
      </c>
      <c r="D45" s="161"/>
      <c r="E45" s="161"/>
      <c r="F45" s="161"/>
      <c r="G45" s="162">
        <v>6.0674834889184099</v>
      </c>
      <c r="H45" s="91">
        <v>6.0236635728922261</v>
      </c>
      <c r="I45" s="91">
        <v>9</v>
      </c>
      <c r="J45" s="163">
        <v>151.79057481348462</v>
      </c>
      <c r="K45" s="164">
        <v>14803.306169950743</v>
      </c>
      <c r="L45" s="165">
        <v>7667</v>
      </c>
      <c r="M45" s="165">
        <v>1188</v>
      </c>
      <c r="N45" s="166">
        <v>37565295.149999999</v>
      </c>
      <c r="O45" s="167"/>
      <c r="P45" s="95">
        <v>0</v>
      </c>
      <c r="Q45" s="96"/>
      <c r="R45" s="96">
        <v>36922575.18</v>
      </c>
      <c r="S45" s="96">
        <v>642719.96999999881</v>
      </c>
      <c r="T45" s="97"/>
      <c r="U45" s="97"/>
      <c r="V45" s="97"/>
      <c r="W45" s="97"/>
      <c r="X45" s="97"/>
      <c r="Y45" s="97"/>
      <c r="Z45" s="67"/>
      <c r="AA45" s="96"/>
      <c r="AB45" s="98"/>
      <c r="AC45" s="168"/>
      <c r="AD45" s="169">
        <v>36</v>
      </c>
      <c r="AE45" s="169">
        <v>37565295.149999999</v>
      </c>
      <c r="AF45" s="170">
        <v>1</v>
      </c>
      <c r="AG45" s="171">
        <v>37565295.149999999</v>
      </c>
      <c r="AH45" s="98"/>
      <c r="AI45" s="93">
        <v>151.79057481348462</v>
      </c>
      <c r="AJ45" s="172">
        <v>14803.306169950743</v>
      </c>
      <c r="AK45" s="95">
        <v>7667</v>
      </c>
      <c r="AL45" s="95">
        <v>1188</v>
      </c>
    </row>
    <row r="46" spans="1:38" s="89" customFormat="1" ht="12.75" x14ac:dyDescent="0.2">
      <c r="A46" s="67">
        <v>37</v>
      </c>
      <c r="B46" s="90" t="s">
        <v>533</v>
      </c>
      <c r="C46" s="67">
        <v>0</v>
      </c>
      <c r="D46" s="161"/>
      <c r="E46" s="161"/>
      <c r="F46" s="161"/>
      <c r="G46" s="162">
        <v>0</v>
      </c>
      <c r="H46" s="91">
        <v>0</v>
      </c>
      <c r="I46" s="91" t="s">
        <v>467</v>
      </c>
      <c r="J46" s="163">
        <v>0</v>
      </c>
      <c r="K46" s="164">
        <v>18633.217340000003</v>
      </c>
      <c r="L46" s="165">
        <v>0</v>
      </c>
      <c r="M46" s="165">
        <v>1188</v>
      </c>
      <c r="N46" s="166">
        <v>202591</v>
      </c>
      <c r="O46" s="167"/>
      <c r="P46" s="95">
        <v>0</v>
      </c>
      <c r="Q46" s="96"/>
      <c r="R46" s="96">
        <v>202591</v>
      </c>
      <c r="S46" s="96">
        <v>0</v>
      </c>
      <c r="T46" s="97"/>
      <c r="U46" s="97"/>
      <c r="V46" s="97"/>
      <c r="W46" s="97"/>
      <c r="X46" s="97"/>
      <c r="Y46" s="97"/>
      <c r="Z46" s="67"/>
      <c r="AA46" s="96"/>
      <c r="AB46" s="98"/>
      <c r="AC46" s="168"/>
      <c r="AD46" s="169">
        <v>37</v>
      </c>
      <c r="AE46" s="169">
        <v>159277</v>
      </c>
      <c r="AF46" s="170" t="s">
        <v>976</v>
      </c>
      <c r="AG46" s="171">
        <v>202591</v>
      </c>
      <c r="AH46" s="98"/>
      <c r="AI46" s="93">
        <v>0</v>
      </c>
      <c r="AJ46" s="172">
        <v>18633.217340000003</v>
      </c>
      <c r="AK46" s="95">
        <v>0</v>
      </c>
      <c r="AL46" s="95">
        <v>1188</v>
      </c>
    </row>
    <row r="47" spans="1:38" s="89" customFormat="1" ht="12.75" x14ac:dyDescent="0.2">
      <c r="A47" s="67">
        <v>38</v>
      </c>
      <c r="B47" s="90" t="s">
        <v>534</v>
      </c>
      <c r="C47" s="67">
        <v>1</v>
      </c>
      <c r="D47" s="161"/>
      <c r="E47" s="161"/>
      <c r="F47" s="161"/>
      <c r="G47" s="162">
        <v>0.11896134793470199</v>
      </c>
      <c r="H47" s="91">
        <v>0.35295498766974154</v>
      </c>
      <c r="I47" s="91">
        <v>9</v>
      </c>
      <c r="J47" s="163">
        <v>177.23778369883613</v>
      </c>
      <c r="K47" s="164">
        <v>12531.598141789051</v>
      </c>
      <c r="L47" s="165">
        <v>9679</v>
      </c>
      <c r="M47" s="165">
        <v>1188</v>
      </c>
      <c r="N47" s="166">
        <v>17267074.309494097</v>
      </c>
      <c r="O47" s="167"/>
      <c r="P47" s="95">
        <v>0</v>
      </c>
      <c r="Q47" s="96"/>
      <c r="R47" s="96">
        <v>16565701.879999999</v>
      </c>
      <c r="S47" s="96">
        <v>701372.42949409783</v>
      </c>
      <c r="T47" s="97"/>
      <c r="U47" s="97"/>
      <c r="V47" s="97"/>
      <c r="W47" s="97"/>
      <c r="X47" s="97"/>
      <c r="Y47" s="97"/>
      <c r="Z47" s="67"/>
      <c r="AA47" s="96"/>
      <c r="AB47" s="98"/>
      <c r="AC47" s="168"/>
      <c r="AD47" s="169">
        <v>38</v>
      </c>
      <c r="AE47" s="169">
        <v>17267074.309494097</v>
      </c>
      <c r="AF47" s="170">
        <v>1</v>
      </c>
      <c r="AG47" s="171">
        <v>17267074.309494097</v>
      </c>
      <c r="AH47" s="98"/>
      <c r="AI47" s="93">
        <v>177.23778369883613</v>
      </c>
      <c r="AJ47" s="172">
        <v>12531.598141789051</v>
      </c>
      <c r="AK47" s="95">
        <v>9679</v>
      </c>
      <c r="AL47" s="95">
        <v>1188</v>
      </c>
    </row>
    <row r="48" spans="1:38" s="89" customFormat="1" ht="12.75" x14ac:dyDescent="0.2">
      <c r="A48" s="67">
        <v>39</v>
      </c>
      <c r="B48" s="90" t="s">
        <v>535</v>
      </c>
      <c r="C48" s="67">
        <v>0</v>
      </c>
      <c r="D48" s="161"/>
      <c r="E48" s="161"/>
      <c r="F48" s="161"/>
      <c r="G48" s="162">
        <v>0</v>
      </c>
      <c r="H48" s="91">
        <v>0</v>
      </c>
      <c r="I48" s="91" t="s">
        <v>467</v>
      </c>
      <c r="J48" s="163">
        <v>0</v>
      </c>
      <c r="K48" s="164">
        <v>17354.29</v>
      </c>
      <c r="L48" s="165">
        <v>0</v>
      </c>
      <c r="M48" s="165">
        <v>1188</v>
      </c>
      <c r="N48" s="166">
        <v>340677</v>
      </c>
      <c r="O48" s="167"/>
      <c r="P48" s="95">
        <v>0</v>
      </c>
      <c r="Q48" s="96"/>
      <c r="R48" s="96">
        <v>340677</v>
      </c>
      <c r="S48" s="96">
        <v>0</v>
      </c>
      <c r="T48" s="97"/>
      <c r="U48" s="97"/>
      <c r="V48" s="97"/>
      <c r="W48" s="97"/>
      <c r="X48" s="97"/>
      <c r="Y48" s="97"/>
      <c r="Z48" s="67"/>
      <c r="AA48" s="96"/>
      <c r="AB48" s="98"/>
      <c r="AC48" s="168"/>
      <c r="AD48" s="169">
        <v>39</v>
      </c>
      <c r="AE48" s="169">
        <v>0</v>
      </c>
      <c r="AF48" s="170" t="s">
        <v>976</v>
      </c>
      <c r="AG48" s="171">
        <v>340677</v>
      </c>
      <c r="AH48" s="98"/>
      <c r="AI48" s="93">
        <v>0</v>
      </c>
      <c r="AJ48" s="172">
        <v>17354.29</v>
      </c>
      <c r="AK48" s="95">
        <v>0</v>
      </c>
      <c r="AL48" s="95">
        <v>1188</v>
      </c>
    </row>
    <row r="49" spans="1:38" s="89" customFormat="1" ht="12.75" x14ac:dyDescent="0.2">
      <c r="A49" s="67">
        <v>40</v>
      </c>
      <c r="B49" s="90" t="s">
        <v>536</v>
      </c>
      <c r="C49" s="67">
        <v>1</v>
      </c>
      <c r="D49" s="161"/>
      <c r="E49" s="161"/>
      <c r="F49" s="161"/>
      <c r="G49" s="162">
        <v>0.73910200807374782</v>
      </c>
      <c r="H49" s="91">
        <v>0.84581547934374968</v>
      </c>
      <c r="I49" s="91">
        <v>9</v>
      </c>
      <c r="J49" s="163">
        <v>133.39892149724179</v>
      </c>
      <c r="K49" s="164">
        <v>14790.241687186099</v>
      </c>
      <c r="L49" s="165">
        <v>4940</v>
      </c>
      <c r="M49" s="165">
        <v>1188</v>
      </c>
      <c r="N49" s="166">
        <v>103138216.46736057</v>
      </c>
      <c r="O49" s="167"/>
      <c r="P49" s="95">
        <v>0</v>
      </c>
      <c r="Q49" s="96"/>
      <c r="R49" s="96">
        <v>101709976.736</v>
      </c>
      <c r="S49" s="96">
        <v>1428239.7313605696</v>
      </c>
      <c r="T49" s="97"/>
      <c r="U49" s="97"/>
      <c r="V49" s="97"/>
      <c r="W49" s="97"/>
      <c r="X49" s="97"/>
      <c r="Y49" s="97"/>
      <c r="Z49" s="67"/>
      <c r="AA49" s="96"/>
      <c r="AB49" s="98"/>
      <c r="AC49" s="168"/>
      <c r="AD49" s="169">
        <v>40</v>
      </c>
      <c r="AE49" s="169">
        <v>103138216.46736057</v>
      </c>
      <c r="AF49" s="170">
        <v>1</v>
      </c>
      <c r="AG49" s="171">
        <v>103138216.46736057</v>
      </c>
      <c r="AH49" s="98"/>
      <c r="AI49" s="93">
        <v>133.39892149724179</v>
      </c>
      <c r="AJ49" s="172">
        <v>14790.241687186099</v>
      </c>
      <c r="AK49" s="95">
        <v>4940</v>
      </c>
      <c r="AL49" s="95">
        <v>1188</v>
      </c>
    </row>
    <row r="50" spans="1:38" s="89" customFormat="1" ht="12.75" x14ac:dyDescent="0.2">
      <c r="A50" s="67">
        <v>41</v>
      </c>
      <c r="B50" s="90" t="s">
        <v>537</v>
      </c>
      <c r="C50" s="67">
        <v>1</v>
      </c>
      <c r="D50" s="161"/>
      <c r="E50" s="161"/>
      <c r="F50" s="161"/>
      <c r="G50" s="162">
        <v>0</v>
      </c>
      <c r="H50" s="91">
        <v>0</v>
      </c>
      <c r="I50" s="91">
        <v>9</v>
      </c>
      <c r="J50" s="163">
        <v>191.21928636391175</v>
      </c>
      <c r="K50" s="164">
        <v>14513.312840095465</v>
      </c>
      <c r="L50" s="165">
        <v>13239</v>
      </c>
      <c r="M50" s="165">
        <v>1188</v>
      </c>
      <c r="N50" s="166">
        <v>12260880.199999999</v>
      </c>
      <c r="O50" s="167"/>
      <c r="P50" s="95">
        <v>0</v>
      </c>
      <c r="Q50" s="96"/>
      <c r="R50" s="96">
        <v>12260880.199999999</v>
      </c>
      <c r="S50" s="96">
        <v>0</v>
      </c>
      <c r="T50" s="97"/>
      <c r="U50" s="97"/>
      <c r="V50" s="97"/>
      <c r="W50" s="97"/>
      <c r="X50" s="97"/>
      <c r="Y50" s="97"/>
      <c r="Z50" s="67"/>
      <c r="AA50" s="96"/>
      <c r="AB50" s="98"/>
      <c r="AC50" s="168"/>
      <c r="AD50" s="169">
        <v>41</v>
      </c>
      <c r="AE50" s="169">
        <v>87253.57</v>
      </c>
      <c r="AF50" s="170">
        <v>0</v>
      </c>
      <c r="AG50" s="171">
        <v>12260880.199999999</v>
      </c>
      <c r="AH50" s="98"/>
      <c r="AI50" s="93">
        <v>191.21928636391175</v>
      </c>
      <c r="AJ50" s="172">
        <v>14513.312840095465</v>
      </c>
      <c r="AK50" s="95">
        <v>13239</v>
      </c>
      <c r="AL50" s="95">
        <v>1188</v>
      </c>
    </row>
    <row r="51" spans="1:38" s="89" customFormat="1" ht="12.75" x14ac:dyDescent="0.2">
      <c r="A51" s="67">
        <v>42</v>
      </c>
      <c r="B51" s="90" t="s">
        <v>538</v>
      </c>
      <c r="C51" s="67">
        <v>0</v>
      </c>
      <c r="D51" s="161"/>
      <c r="E51" s="161"/>
      <c r="F51" s="161"/>
      <c r="G51" s="162">
        <v>0</v>
      </c>
      <c r="H51" s="91">
        <v>0</v>
      </c>
      <c r="I51" s="91" t="s">
        <v>467</v>
      </c>
      <c r="J51" s="163">
        <v>0</v>
      </c>
      <c r="K51" s="164">
        <v>18692.387499999997</v>
      </c>
      <c r="L51" s="165">
        <v>0</v>
      </c>
      <c r="M51" s="165">
        <v>1188</v>
      </c>
      <c r="N51" s="166">
        <v>2801192</v>
      </c>
      <c r="O51" s="167"/>
      <c r="P51" s="95">
        <v>0</v>
      </c>
      <c r="Q51" s="96"/>
      <c r="R51" s="96">
        <v>2801192</v>
      </c>
      <c r="S51" s="96">
        <v>0</v>
      </c>
      <c r="T51" s="97"/>
      <c r="U51" s="97"/>
      <c r="V51" s="97"/>
      <c r="W51" s="97"/>
      <c r="X51" s="97"/>
      <c r="Y51" s="97"/>
      <c r="Z51" s="67"/>
      <c r="AA51" s="96"/>
      <c r="AB51" s="98"/>
      <c r="AC51" s="168"/>
      <c r="AD51" s="169">
        <v>42</v>
      </c>
      <c r="AE51" s="169">
        <v>3838404</v>
      </c>
      <c r="AF51" s="170" t="s">
        <v>976</v>
      </c>
      <c r="AG51" s="171">
        <v>2801192</v>
      </c>
      <c r="AH51" s="98"/>
      <c r="AI51" s="93">
        <v>0</v>
      </c>
      <c r="AJ51" s="172">
        <v>18692.387499999997</v>
      </c>
      <c r="AK51" s="95">
        <v>0</v>
      </c>
      <c r="AL51" s="95">
        <v>1188</v>
      </c>
    </row>
    <row r="52" spans="1:38" s="89" customFormat="1" ht="12.75" x14ac:dyDescent="0.2">
      <c r="A52" s="67">
        <v>43</v>
      </c>
      <c r="B52" s="90" t="s">
        <v>539</v>
      </c>
      <c r="C52" s="67">
        <v>1</v>
      </c>
      <c r="D52" s="161"/>
      <c r="E52" s="161"/>
      <c r="F52" s="161"/>
      <c r="G52" s="162">
        <v>2.2885604763411296</v>
      </c>
      <c r="H52" s="91">
        <v>2.422980655998336</v>
      </c>
      <c r="I52" s="91">
        <v>9</v>
      </c>
      <c r="J52" s="163">
        <v>145.02856806095434</v>
      </c>
      <c r="K52" s="164">
        <v>13644.413784860561</v>
      </c>
      <c r="L52" s="165">
        <v>6144</v>
      </c>
      <c r="M52" s="165">
        <v>1188</v>
      </c>
      <c r="N52" s="166">
        <v>5137515.2208431615</v>
      </c>
      <c r="O52" s="167"/>
      <c r="P52" s="95">
        <v>0</v>
      </c>
      <c r="Q52" s="96"/>
      <c r="R52" s="96">
        <v>5162185.4000000004</v>
      </c>
      <c r="S52" s="96">
        <v>-24670.179156838916</v>
      </c>
      <c r="T52" s="97"/>
      <c r="U52" s="97"/>
      <c r="V52" s="97"/>
      <c r="W52" s="97"/>
      <c r="X52" s="97"/>
      <c r="Y52" s="97"/>
      <c r="Z52" s="67"/>
      <c r="AA52" s="96"/>
      <c r="AB52" s="98"/>
      <c r="AC52" s="168"/>
      <c r="AD52" s="169">
        <v>43</v>
      </c>
      <c r="AE52" s="169">
        <v>5137515.2208431615</v>
      </c>
      <c r="AF52" s="170">
        <v>1</v>
      </c>
      <c r="AG52" s="171">
        <v>5137515.2208431615</v>
      </c>
      <c r="AH52" s="98"/>
      <c r="AI52" s="93">
        <v>145.02856806095434</v>
      </c>
      <c r="AJ52" s="172">
        <v>13644.413784860561</v>
      </c>
      <c r="AK52" s="95">
        <v>6144</v>
      </c>
      <c r="AL52" s="95">
        <v>1188</v>
      </c>
    </row>
    <row r="53" spans="1:38" s="89" customFormat="1" ht="12.75" x14ac:dyDescent="0.2">
      <c r="A53" s="67">
        <v>44</v>
      </c>
      <c r="B53" s="90" t="s">
        <v>540</v>
      </c>
      <c r="C53" s="67">
        <v>1</v>
      </c>
      <c r="D53" s="161"/>
      <c r="E53" s="161"/>
      <c r="F53" s="161">
        <v>9</v>
      </c>
      <c r="G53" s="162">
        <v>9.5600647279185331</v>
      </c>
      <c r="H53" s="91">
        <v>9.3920209553907306</v>
      </c>
      <c r="I53" s="91">
        <v>9</v>
      </c>
      <c r="J53" s="163">
        <v>100</v>
      </c>
      <c r="K53" s="164">
        <v>20038.414549206529</v>
      </c>
      <c r="L53" s="165">
        <v>0</v>
      </c>
      <c r="M53" s="165">
        <v>1188</v>
      </c>
      <c r="N53" s="166">
        <v>344720845</v>
      </c>
      <c r="O53" s="167"/>
      <c r="P53" s="95">
        <v>73.595042746618262</v>
      </c>
      <c r="Q53" s="96"/>
      <c r="R53" s="96">
        <v>344720845</v>
      </c>
      <c r="S53" s="96">
        <v>0</v>
      </c>
      <c r="T53" s="97"/>
      <c r="U53" s="97"/>
      <c r="V53" s="97"/>
      <c r="W53" s="97"/>
      <c r="X53" s="97"/>
      <c r="Y53" s="97"/>
      <c r="Z53" s="67"/>
      <c r="AA53" s="96"/>
      <c r="AB53" s="98">
        <v>18</v>
      </c>
      <c r="AC53" s="168"/>
      <c r="AD53" s="169">
        <v>44</v>
      </c>
      <c r="AE53" s="169">
        <v>31425131.418196231</v>
      </c>
      <c r="AF53" s="170">
        <v>0</v>
      </c>
      <c r="AG53" s="171">
        <v>344720845</v>
      </c>
      <c r="AH53" s="98"/>
      <c r="AI53" s="93">
        <v>100</v>
      </c>
      <c r="AJ53" s="172">
        <v>20038.414549206529</v>
      </c>
      <c r="AK53" s="95">
        <v>0</v>
      </c>
      <c r="AL53" s="95">
        <v>1188</v>
      </c>
    </row>
    <row r="54" spans="1:38" s="89" customFormat="1" ht="12.75" x14ac:dyDescent="0.2">
      <c r="A54" s="67">
        <v>45</v>
      </c>
      <c r="B54" s="90" t="s">
        <v>541</v>
      </c>
      <c r="C54" s="67">
        <v>1</v>
      </c>
      <c r="D54" s="161"/>
      <c r="E54" s="161"/>
      <c r="F54" s="161"/>
      <c r="G54" s="162">
        <v>0.65983745681252526</v>
      </c>
      <c r="H54" s="91">
        <v>0.6732220077771579</v>
      </c>
      <c r="I54" s="91">
        <v>9</v>
      </c>
      <c r="J54" s="163">
        <v>134.32545477863752</v>
      </c>
      <c r="K54" s="164">
        <v>14813.861447963802</v>
      </c>
      <c r="L54" s="165">
        <v>5085</v>
      </c>
      <c r="M54" s="165">
        <v>1188</v>
      </c>
      <c r="N54" s="166">
        <v>4488266.82</v>
      </c>
      <c r="O54" s="167"/>
      <c r="P54" s="95">
        <v>0</v>
      </c>
      <c r="Q54" s="96"/>
      <c r="R54" s="96">
        <v>4592193.12</v>
      </c>
      <c r="S54" s="96">
        <v>-103926.29999999981</v>
      </c>
      <c r="T54" s="97"/>
      <c r="U54" s="97"/>
      <c r="V54" s="97"/>
      <c r="W54" s="97"/>
      <c r="X54" s="97"/>
      <c r="Y54" s="97"/>
      <c r="Z54" s="67"/>
      <c r="AA54" s="96"/>
      <c r="AB54" s="98"/>
      <c r="AC54" s="168"/>
      <c r="AD54" s="169">
        <v>45</v>
      </c>
      <c r="AE54" s="169">
        <v>4488266.82</v>
      </c>
      <c r="AF54" s="170">
        <v>1</v>
      </c>
      <c r="AG54" s="171">
        <v>4488266.82</v>
      </c>
      <c r="AH54" s="98"/>
      <c r="AI54" s="93">
        <v>134.32545477863752</v>
      </c>
      <c r="AJ54" s="172">
        <v>14813.861447963802</v>
      </c>
      <c r="AK54" s="95">
        <v>5085</v>
      </c>
      <c r="AL54" s="95">
        <v>1188</v>
      </c>
    </row>
    <row r="55" spans="1:38" s="89" customFormat="1" ht="12.75" x14ac:dyDescent="0.2">
      <c r="A55" s="67">
        <v>46</v>
      </c>
      <c r="B55" s="90" t="s">
        <v>542</v>
      </c>
      <c r="C55" s="67">
        <v>1</v>
      </c>
      <c r="D55" s="161"/>
      <c r="E55" s="161"/>
      <c r="F55" s="161"/>
      <c r="G55" s="162">
        <v>0.11507102932625476</v>
      </c>
      <c r="H55" s="91">
        <v>8.321989503313057E-2</v>
      </c>
      <c r="I55" s="91">
        <v>9</v>
      </c>
      <c r="J55" s="163">
        <v>199.51031219516815</v>
      </c>
      <c r="K55" s="164">
        <v>13851.49874879814</v>
      </c>
      <c r="L55" s="165">
        <v>13784</v>
      </c>
      <c r="M55" s="165">
        <v>1188</v>
      </c>
      <c r="N55" s="166">
        <v>192927424.3089132</v>
      </c>
      <c r="O55" s="167"/>
      <c r="P55" s="95">
        <v>0</v>
      </c>
      <c r="Q55" s="96"/>
      <c r="R55" s="96">
        <v>190170679.80000001</v>
      </c>
      <c r="S55" s="96">
        <v>2756744.5089131892</v>
      </c>
      <c r="T55" s="97"/>
      <c r="U55" s="97"/>
      <c r="V55" s="97"/>
      <c r="W55" s="97"/>
      <c r="X55" s="97"/>
      <c r="Y55" s="97"/>
      <c r="Z55" s="67"/>
      <c r="AA55" s="96"/>
      <c r="AB55" s="98"/>
      <c r="AC55" s="168"/>
      <c r="AD55" s="169">
        <v>46</v>
      </c>
      <c r="AE55" s="169">
        <v>192927424.3089132</v>
      </c>
      <c r="AF55" s="170">
        <v>1</v>
      </c>
      <c r="AG55" s="171">
        <v>192927424.3089132</v>
      </c>
      <c r="AH55" s="98"/>
      <c r="AI55" s="93">
        <v>199.51031219516815</v>
      </c>
      <c r="AJ55" s="172">
        <v>13851.49874879814</v>
      </c>
      <c r="AK55" s="95">
        <v>13784</v>
      </c>
      <c r="AL55" s="95">
        <v>1188</v>
      </c>
    </row>
    <row r="56" spans="1:38" s="89" customFormat="1" ht="12.75" x14ac:dyDescent="0.2">
      <c r="A56" s="67">
        <v>47</v>
      </c>
      <c r="B56" s="90" t="s">
        <v>543</v>
      </c>
      <c r="C56" s="67">
        <v>0</v>
      </c>
      <c r="D56" s="161"/>
      <c r="E56" s="161"/>
      <c r="F56" s="161"/>
      <c r="G56" s="162">
        <v>0</v>
      </c>
      <c r="H56" s="91">
        <v>0</v>
      </c>
      <c r="I56" s="91" t="s">
        <v>467</v>
      </c>
      <c r="J56" s="163">
        <v>0</v>
      </c>
      <c r="K56" s="164">
        <v>0</v>
      </c>
      <c r="L56" s="165">
        <v>0</v>
      </c>
      <c r="M56" s="165">
        <v>1188</v>
      </c>
      <c r="N56" s="166">
        <v>40806</v>
      </c>
      <c r="O56" s="167"/>
      <c r="P56" s="95">
        <v>0</v>
      </c>
      <c r="Q56" s="96"/>
      <c r="R56" s="96">
        <v>40806</v>
      </c>
      <c r="S56" s="96">
        <v>0</v>
      </c>
      <c r="T56" s="97"/>
      <c r="U56" s="97"/>
      <c r="V56" s="97"/>
      <c r="W56" s="97"/>
      <c r="X56" s="97"/>
      <c r="Y56" s="97"/>
      <c r="Z56" s="67"/>
      <c r="AA56" s="96"/>
      <c r="AB56" s="98"/>
      <c r="AC56" s="168"/>
      <c r="AD56" s="169">
        <v>47</v>
      </c>
      <c r="AE56" s="169">
        <v>0</v>
      </c>
      <c r="AF56" s="170" t="s">
        <v>976</v>
      </c>
      <c r="AG56" s="171">
        <v>40806</v>
      </c>
      <c r="AH56" s="98"/>
      <c r="AI56" s="93">
        <v>0</v>
      </c>
      <c r="AJ56" s="172">
        <v>0</v>
      </c>
      <c r="AK56" s="95">
        <v>0</v>
      </c>
      <c r="AL56" s="95">
        <v>1188</v>
      </c>
    </row>
    <row r="57" spans="1:38" s="89" customFormat="1" ht="12.75" x14ac:dyDescent="0.2">
      <c r="A57" s="67">
        <v>48</v>
      </c>
      <c r="B57" s="90" t="s">
        <v>544</v>
      </c>
      <c r="C57" s="67">
        <v>1</v>
      </c>
      <c r="D57" s="161"/>
      <c r="E57" s="161"/>
      <c r="F57" s="161"/>
      <c r="G57" s="162">
        <v>0.15851277224292198</v>
      </c>
      <c r="H57" s="91">
        <v>0.14379965164299316</v>
      </c>
      <c r="I57" s="91">
        <v>9</v>
      </c>
      <c r="J57" s="163">
        <v>181.56822494820398</v>
      </c>
      <c r="K57" s="164">
        <v>14475.638483573659</v>
      </c>
      <c r="L57" s="165">
        <v>11808</v>
      </c>
      <c r="M57" s="165">
        <v>1188</v>
      </c>
      <c r="N57" s="166">
        <v>97424436.289881915</v>
      </c>
      <c r="O57" s="167"/>
      <c r="P57" s="95">
        <v>0</v>
      </c>
      <c r="Q57" s="96"/>
      <c r="R57" s="96">
        <v>94962718</v>
      </c>
      <c r="S57" s="96">
        <v>2461718.2898819149</v>
      </c>
      <c r="T57" s="97"/>
      <c r="U57" s="97"/>
      <c r="V57" s="97"/>
      <c r="W57" s="97"/>
      <c r="X57" s="97"/>
      <c r="Y57" s="97"/>
      <c r="Z57" s="67"/>
      <c r="AA57" s="96"/>
      <c r="AB57" s="98"/>
      <c r="AC57" s="168"/>
      <c r="AD57" s="169">
        <v>48</v>
      </c>
      <c r="AE57" s="169">
        <v>97424436.289881915</v>
      </c>
      <c r="AF57" s="170">
        <v>1</v>
      </c>
      <c r="AG57" s="171">
        <v>97424436.289881915</v>
      </c>
      <c r="AH57" s="98"/>
      <c r="AI57" s="93">
        <v>181.56822494820398</v>
      </c>
      <c r="AJ57" s="172">
        <v>14475.638483573659</v>
      </c>
      <c r="AK57" s="95">
        <v>11808</v>
      </c>
      <c r="AL57" s="95">
        <v>1188</v>
      </c>
    </row>
    <row r="58" spans="1:38" s="89" customFormat="1" ht="12.75" x14ac:dyDescent="0.2">
      <c r="A58" s="67">
        <v>49</v>
      </c>
      <c r="B58" s="90" t="s">
        <v>545</v>
      </c>
      <c r="C58" s="67">
        <v>1</v>
      </c>
      <c r="D58" s="161"/>
      <c r="E58" s="161"/>
      <c r="F58" s="161"/>
      <c r="G58" s="162">
        <v>6.9115306540210071</v>
      </c>
      <c r="H58" s="91">
        <v>6.4828275284555428</v>
      </c>
      <c r="I58" s="91">
        <v>9</v>
      </c>
      <c r="J58" s="163">
        <v>224.30682825570392</v>
      </c>
      <c r="K58" s="164">
        <v>17393.320798327957</v>
      </c>
      <c r="L58" s="165">
        <v>21621</v>
      </c>
      <c r="M58" s="165">
        <v>1188</v>
      </c>
      <c r="N58" s="166">
        <v>299094537.29705173</v>
      </c>
      <c r="O58" s="167"/>
      <c r="P58" s="95">
        <v>0</v>
      </c>
      <c r="Q58" s="96"/>
      <c r="R58" s="96">
        <v>298048330.79393691</v>
      </c>
      <c r="S58" s="96">
        <v>1046206.5031148195</v>
      </c>
      <c r="T58" s="97"/>
      <c r="U58" s="97"/>
      <c r="V58" s="97"/>
      <c r="W58" s="97"/>
      <c r="X58" s="97"/>
      <c r="Y58" s="97"/>
      <c r="Z58" s="67"/>
      <c r="AA58" s="96"/>
      <c r="AB58" s="98"/>
      <c r="AC58" s="168"/>
      <c r="AD58" s="169">
        <v>49</v>
      </c>
      <c r="AE58" s="169">
        <v>299094537.29705173</v>
      </c>
      <c r="AF58" s="170">
        <v>1</v>
      </c>
      <c r="AG58" s="171">
        <v>299094537.29705173</v>
      </c>
      <c r="AH58" s="98"/>
      <c r="AI58" s="93">
        <v>224.30682825570392</v>
      </c>
      <c r="AJ58" s="172">
        <v>17393.320798327957</v>
      </c>
      <c r="AK58" s="95">
        <v>21621</v>
      </c>
      <c r="AL58" s="95">
        <v>1188</v>
      </c>
    </row>
    <row r="59" spans="1:38" s="89" customFormat="1" ht="12.75" x14ac:dyDescent="0.2">
      <c r="A59" s="67">
        <v>50</v>
      </c>
      <c r="B59" s="90" t="s">
        <v>546</v>
      </c>
      <c r="C59" s="67">
        <v>1</v>
      </c>
      <c r="D59" s="161"/>
      <c r="E59" s="161"/>
      <c r="F59" s="161"/>
      <c r="G59" s="162">
        <v>0.55763537342019709</v>
      </c>
      <c r="H59" s="91">
        <v>0.49459769281761007</v>
      </c>
      <c r="I59" s="91">
        <v>9</v>
      </c>
      <c r="J59" s="163">
        <v>143.68108828905861</v>
      </c>
      <c r="K59" s="164">
        <v>14346.738139739473</v>
      </c>
      <c r="L59" s="165">
        <v>6267</v>
      </c>
      <c r="M59" s="165">
        <v>1188</v>
      </c>
      <c r="N59" s="166">
        <v>69306833.610000014</v>
      </c>
      <c r="O59" s="167"/>
      <c r="P59" s="95">
        <v>0</v>
      </c>
      <c r="Q59" s="96"/>
      <c r="R59" s="96">
        <v>69306833.610000014</v>
      </c>
      <c r="S59" s="96">
        <v>0</v>
      </c>
      <c r="T59" s="97"/>
      <c r="U59" s="97"/>
      <c r="V59" s="97"/>
      <c r="W59" s="97"/>
      <c r="X59" s="97"/>
      <c r="Y59" s="97"/>
      <c r="Z59" s="67"/>
      <c r="AA59" s="96"/>
      <c r="AB59" s="98"/>
      <c r="AC59" s="168"/>
      <c r="AD59" s="169">
        <v>50</v>
      </c>
      <c r="AE59" s="169">
        <v>460182.4</v>
      </c>
      <c r="AF59" s="170">
        <v>0</v>
      </c>
      <c r="AG59" s="171">
        <v>69306833.610000014</v>
      </c>
      <c r="AH59" s="98"/>
      <c r="AI59" s="93">
        <v>143.68108828905861</v>
      </c>
      <c r="AJ59" s="172">
        <v>14346.738139739473</v>
      </c>
      <c r="AK59" s="95">
        <v>6267</v>
      </c>
      <c r="AL59" s="95">
        <v>1188</v>
      </c>
    </row>
    <row r="60" spans="1:38" s="89" customFormat="1" ht="12.75" x14ac:dyDescent="0.2">
      <c r="A60" s="67">
        <v>51</v>
      </c>
      <c r="B60" s="90" t="s">
        <v>547</v>
      </c>
      <c r="C60" s="67">
        <v>1</v>
      </c>
      <c r="D60" s="161"/>
      <c r="E60" s="161"/>
      <c r="F60" s="161"/>
      <c r="G60" s="162">
        <v>0</v>
      </c>
      <c r="H60" s="91">
        <v>0</v>
      </c>
      <c r="I60" s="91">
        <v>9</v>
      </c>
      <c r="J60" s="163">
        <v>201.40840223459659</v>
      </c>
      <c r="K60" s="164">
        <v>12565.40993064236</v>
      </c>
      <c r="L60" s="165">
        <v>12742</v>
      </c>
      <c r="M60" s="165">
        <v>1188</v>
      </c>
      <c r="N60" s="166">
        <v>14582934</v>
      </c>
      <c r="O60" s="167"/>
      <c r="P60" s="95">
        <v>0</v>
      </c>
      <c r="Q60" s="96"/>
      <c r="R60" s="96">
        <v>14582934</v>
      </c>
      <c r="S60" s="96">
        <v>0</v>
      </c>
      <c r="T60" s="97"/>
      <c r="U60" s="97"/>
      <c r="V60" s="97"/>
      <c r="W60" s="97"/>
      <c r="X60" s="97"/>
      <c r="Y60" s="97"/>
      <c r="Z60" s="67"/>
      <c r="AA60" s="96"/>
      <c r="AB60" s="98"/>
      <c r="AC60" s="168"/>
      <c r="AD60" s="169">
        <v>51</v>
      </c>
      <c r="AE60" s="169">
        <v>0</v>
      </c>
      <c r="AF60" s="170">
        <v>0</v>
      </c>
      <c r="AG60" s="171">
        <v>14582934</v>
      </c>
      <c r="AH60" s="98"/>
      <c r="AI60" s="93">
        <v>201.40840223459659</v>
      </c>
      <c r="AJ60" s="172">
        <v>12565.40993064236</v>
      </c>
      <c r="AK60" s="95">
        <v>12742</v>
      </c>
      <c r="AL60" s="95">
        <v>1188</v>
      </c>
    </row>
    <row r="61" spans="1:38" s="89" customFormat="1" ht="12.75" x14ac:dyDescent="0.2">
      <c r="A61" s="67">
        <v>52</v>
      </c>
      <c r="B61" s="90" t="s">
        <v>548</v>
      </c>
      <c r="C61" s="67">
        <v>1</v>
      </c>
      <c r="D61" s="161"/>
      <c r="E61" s="161"/>
      <c r="F61" s="161"/>
      <c r="G61" s="162">
        <v>4.4246791441707218</v>
      </c>
      <c r="H61" s="91">
        <v>5.0364587199795707</v>
      </c>
      <c r="I61" s="91">
        <v>9</v>
      </c>
      <c r="J61" s="163">
        <v>153.1361730140064</v>
      </c>
      <c r="K61" s="164">
        <v>14579.468685705522</v>
      </c>
      <c r="L61" s="165">
        <v>7747</v>
      </c>
      <c r="M61" s="165">
        <v>1188</v>
      </c>
      <c r="N61" s="166">
        <v>34237111.745988742</v>
      </c>
      <c r="O61" s="167"/>
      <c r="P61" s="95">
        <v>0</v>
      </c>
      <c r="Q61" s="96"/>
      <c r="R61" s="96">
        <v>33311225.059999999</v>
      </c>
      <c r="S61" s="96">
        <v>925886.68598874286</v>
      </c>
      <c r="T61" s="97"/>
      <c r="U61" s="97"/>
      <c r="V61" s="97"/>
      <c r="W61" s="97"/>
      <c r="X61" s="97"/>
      <c r="Y61" s="97"/>
      <c r="Z61" s="67"/>
      <c r="AA61" s="96"/>
      <c r="AB61" s="98"/>
      <c r="AC61" s="168"/>
      <c r="AD61" s="169">
        <v>52</v>
      </c>
      <c r="AE61" s="169">
        <v>34237111.745988742</v>
      </c>
      <c r="AF61" s="170">
        <v>1</v>
      </c>
      <c r="AG61" s="171">
        <v>34237111.745988742</v>
      </c>
      <c r="AH61" s="98"/>
      <c r="AI61" s="93">
        <v>153.1361730140064</v>
      </c>
      <c r="AJ61" s="172">
        <v>14579.468685705522</v>
      </c>
      <c r="AK61" s="95">
        <v>7747</v>
      </c>
      <c r="AL61" s="95">
        <v>1188</v>
      </c>
    </row>
    <row r="62" spans="1:38" s="89" customFormat="1" ht="12.75" x14ac:dyDescent="0.2">
      <c r="A62" s="67">
        <v>53</v>
      </c>
      <c r="B62" s="90" t="s">
        <v>549</v>
      </c>
      <c r="C62" s="67">
        <v>0</v>
      </c>
      <c r="D62" s="161"/>
      <c r="E62" s="161"/>
      <c r="F62" s="161"/>
      <c r="G62" s="162">
        <v>0</v>
      </c>
      <c r="H62" s="91">
        <v>0</v>
      </c>
      <c r="I62" s="91" t="s">
        <v>467</v>
      </c>
      <c r="J62" s="163">
        <v>0</v>
      </c>
      <c r="K62" s="164">
        <v>20030.485000000001</v>
      </c>
      <c r="L62" s="165">
        <v>0</v>
      </c>
      <c r="M62" s="165">
        <v>1188</v>
      </c>
      <c r="N62" s="166">
        <v>240366</v>
      </c>
      <c r="O62" s="167"/>
      <c r="P62" s="95">
        <v>0</v>
      </c>
      <c r="Q62" s="96"/>
      <c r="R62" s="96">
        <v>240366</v>
      </c>
      <c r="S62" s="96">
        <v>0</v>
      </c>
      <c r="T62" s="97"/>
      <c r="U62" s="97"/>
      <c r="V62" s="97"/>
      <c r="W62" s="97"/>
      <c r="X62" s="97"/>
      <c r="Y62" s="97"/>
      <c r="Z62" s="67"/>
      <c r="AA62" s="96"/>
      <c r="AB62" s="98"/>
      <c r="AC62" s="168"/>
      <c r="AD62" s="169">
        <v>53</v>
      </c>
      <c r="AE62" s="169">
        <v>272000</v>
      </c>
      <c r="AF62" s="170" t="s">
        <v>976</v>
      </c>
      <c r="AG62" s="171">
        <v>240366</v>
      </c>
      <c r="AH62" s="98"/>
      <c r="AI62" s="93">
        <v>0</v>
      </c>
      <c r="AJ62" s="172">
        <v>20030.485000000001</v>
      </c>
      <c r="AK62" s="95">
        <v>0</v>
      </c>
      <c r="AL62" s="95">
        <v>1188</v>
      </c>
    </row>
    <row r="63" spans="1:38" s="89" customFormat="1" ht="12.75" x14ac:dyDescent="0.2">
      <c r="A63" s="67">
        <v>54</v>
      </c>
      <c r="B63" s="90" t="s">
        <v>550</v>
      </c>
      <c r="C63" s="67">
        <v>0</v>
      </c>
      <c r="D63" s="161"/>
      <c r="E63" s="161"/>
      <c r="F63" s="161"/>
      <c r="G63" s="162">
        <v>0</v>
      </c>
      <c r="H63" s="91">
        <v>0</v>
      </c>
      <c r="I63" s="91" t="s">
        <v>467</v>
      </c>
      <c r="J63" s="163">
        <v>0</v>
      </c>
      <c r="K63" s="164">
        <v>0</v>
      </c>
      <c r="L63" s="165">
        <v>0</v>
      </c>
      <c r="M63" s="165">
        <v>1188</v>
      </c>
      <c r="N63" s="166">
        <v>0</v>
      </c>
      <c r="O63" s="167"/>
      <c r="P63" s="95">
        <v>0</v>
      </c>
      <c r="Q63" s="96"/>
      <c r="R63" s="96">
        <v>0</v>
      </c>
      <c r="S63" s="96">
        <v>0</v>
      </c>
      <c r="T63" s="97"/>
      <c r="U63" s="97"/>
      <c r="V63" s="97"/>
      <c r="W63" s="97"/>
      <c r="X63" s="97"/>
      <c r="Y63" s="97"/>
      <c r="Z63" s="67"/>
      <c r="AA63" s="96"/>
      <c r="AB63" s="98"/>
      <c r="AC63" s="168"/>
      <c r="AD63" s="169">
        <v>54</v>
      </c>
      <c r="AE63" s="169">
        <v>0</v>
      </c>
      <c r="AF63" s="170" t="s">
        <v>976</v>
      </c>
      <c r="AG63" s="171">
        <v>0</v>
      </c>
      <c r="AH63" s="98"/>
      <c r="AI63" s="93">
        <v>0</v>
      </c>
      <c r="AJ63" s="172">
        <v>0</v>
      </c>
      <c r="AK63" s="95">
        <v>0</v>
      </c>
      <c r="AL63" s="95">
        <v>1188</v>
      </c>
    </row>
    <row r="64" spans="1:38" s="89" customFormat="1" ht="12.75" x14ac:dyDescent="0.2">
      <c r="A64" s="67">
        <v>55</v>
      </c>
      <c r="B64" s="90" t="s">
        <v>551</v>
      </c>
      <c r="C64" s="67">
        <v>0</v>
      </c>
      <c r="D64" s="161"/>
      <c r="E64" s="161"/>
      <c r="F64" s="161"/>
      <c r="G64" s="162">
        <v>0</v>
      </c>
      <c r="H64" s="91">
        <v>0</v>
      </c>
      <c r="I64" s="91" t="s">
        <v>467</v>
      </c>
      <c r="J64" s="163">
        <v>0</v>
      </c>
      <c r="K64" s="164">
        <v>0</v>
      </c>
      <c r="L64" s="165">
        <v>0</v>
      </c>
      <c r="M64" s="165">
        <v>1188</v>
      </c>
      <c r="N64" s="166">
        <v>0</v>
      </c>
      <c r="O64" s="167"/>
      <c r="P64" s="95">
        <v>0</v>
      </c>
      <c r="Q64" s="96"/>
      <c r="R64" s="96">
        <v>0</v>
      </c>
      <c r="S64" s="96">
        <v>0</v>
      </c>
      <c r="T64" s="97"/>
      <c r="U64" s="97"/>
      <c r="V64" s="97"/>
      <c r="W64" s="97"/>
      <c r="X64" s="97"/>
      <c r="Y64" s="97"/>
      <c r="Z64" s="67"/>
      <c r="AA64" s="96"/>
      <c r="AB64" s="98"/>
      <c r="AC64" s="168"/>
      <c r="AD64" s="169">
        <v>55</v>
      </c>
      <c r="AE64" s="169">
        <v>0</v>
      </c>
      <c r="AF64" s="170" t="s">
        <v>976</v>
      </c>
      <c r="AG64" s="171">
        <v>0</v>
      </c>
      <c r="AH64" s="98"/>
      <c r="AI64" s="93">
        <v>0</v>
      </c>
      <c r="AJ64" s="172">
        <v>0</v>
      </c>
      <c r="AK64" s="95">
        <v>0</v>
      </c>
      <c r="AL64" s="95">
        <v>1188</v>
      </c>
    </row>
    <row r="65" spans="1:38" s="89" customFormat="1" ht="12.75" x14ac:dyDescent="0.2">
      <c r="A65" s="67">
        <v>56</v>
      </c>
      <c r="B65" s="90" t="s">
        <v>552</v>
      </c>
      <c r="C65" s="67">
        <v>1</v>
      </c>
      <c r="D65" s="161"/>
      <c r="E65" s="161"/>
      <c r="F65" s="161"/>
      <c r="G65" s="162">
        <v>1.5933929434899012</v>
      </c>
      <c r="H65" s="91">
        <v>1.4007931067723827</v>
      </c>
      <c r="I65" s="91">
        <v>9</v>
      </c>
      <c r="J65" s="163">
        <v>131.80375185873373</v>
      </c>
      <c r="K65" s="164">
        <v>13370.827640296182</v>
      </c>
      <c r="L65" s="165">
        <v>4252</v>
      </c>
      <c r="M65" s="165">
        <v>1188</v>
      </c>
      <c r="N65" s="166">
        <v>92168286.219999999</v>
      </c>
      <c r="O65" s="167"/>
      <c r="P65" s="95">
        <v>0</v>
      </c>
      <c r="Q65" s="96"/>
      <c r="R65" s="96">
        <v>91310575</v>
      </c>
      <c r="S65" s="96">
        <v>857711.21999999881</v>
      </c>
      <c r="T65" s="97"/>
      <c r="U65" s="97"/>
      <c r="V65" s="97"/>
      <c r="W65" s="97"/>
      <c r="X65" s="97"/>
      <c r="Y65" s="97"/>
      <c r="Z65" s="67"/>
      <c r="AA65" s="96"/>
      <c r="AB65" s="98"/>
      <c r="AC65" s="168"/>
      <c r="AD65" s="169">
        <v>56</v>
      </c>
      <c r="AE65" s="169">
        <v>92168286.219999999</v>
      </c>
      <c r="AF65" s="170">
        <v>1</v>
      </c>
      <c r="AG65" s="171">
        <v>92168286.219999999</v>
      </c>
      <c r="AH65" s="98"/>
      <c r="AI65" s="93">
        <v>131.80375185873373</v>
      </c>
      <c r="AJ65" s="172">
        <v>13370.827640296182</v>
      </c>
      <c r="AK65" s="95">
        <v>4252</v>
      </c>
      <c r="AL65" s="95">
        <v>1188</v>
      </c>
    </row>
    <row r="66" spans="1:38" s="89" customFormat="1" ht="12.75" x14ac:dyDescent="0.2">
      <c r="A66" s="67">
        <v>57</v>
      </c>
      <c r="B66" s="90" t="s">
        <v>553</v>
      </c>
      <c r="C66" s="67">
        <v>1</v>
      </c>
      <c r="D66" s="161"/>
      <c r="E66" s="161"/>
      <c r="F66" s="161">
        <v>12</v>
      </c>
      <c r="G66" s="162">
        <v>12.016172460191235</v>
      </c>
      <c r="H66" s="91">
        <v>12.44432740237135</v>
      </c>
      <c r="I66" s="91">
        <v>18</v>
      </c>
      <c r="J66" s="163">
        <v>105.01314606207856</v>
      </c>
      <c r="K66" s="164">
        <v>22168.796604329207</v>
      </c>
      <c r="L66" s="165">
        <v>1111</v>
      </c>
      <c r="M66" s="165">
        <v>1188</v>
      </c>
      <c r="N66" s="166">
        <v>164618884.87517864</v>
      </c>
      <c r="O66" s="167"/>
      <c r="P66" s="95">
        <v>0</v>
      </c>
      <c r="Q66" s="96"/>
      <c r="R66" s="96">
        <v>159055064</v>
      </c>
      <c r="S66" s="96">
        <v>5563820.8751786351</v>
      </c>
      <c r="T66" s="97"/>
      <c r="U66" s="97"/>
      <c r="V66" s="97"/>
      <c r="W66" s="97"/>
      <c r="X66" s="97"/>
      <c r="Y66" s="97"/>
      <c r="Z66" s="67"/>
      <c r="AA66" s="96"/>
      <c r="AB66" s="98"/>
      <c r="AC66" s="168"/>
      <c r="AD66" s="169">
        <v>57</v>
      </c>
      <c r="AE66" s="169">
        <v>164618884.87517864</v>
      </c>
      <c r="AF66" s="170">
        <v>1</v>
      </c>
      <c r="AG66" s="171">
        <v>164618884.87517864</v>
      </c>
      <c r="AH66" s="98"/>
      <c r="AI66" s="93">
        <v>105.01314606207856</v>
      </c>
      <c r="AJ66" s="172">
        <v>22168.796604329207</v>
      </c>
      <c r="AK66" s="95">
        <v>1111</v>
      </c>
      <c r="AL66" s="95">
        <v>1188</v>
      </c>
    </row>
    <row r="67" spans="1:38" s="89" customFormat="1" ht="12.75" x14ac:dyDescent="0.2">
      <c r="A67" s="67">
        <v>58</v>
      </c>
      <c r="B67" s="90" t="s">
        <v>554</v>
      </c>
      <c r="C67" s="67">
        <v>0</v>
      </c>
      <c r="D67" s="161"/>
      <c r="E67" s="161"/>
      <c r="F67" s="161"/>
      <c r="G67" s="162">
        <v>0</v>
      </c>
      <c r="H67" s="91">
        <v>0</v>
      </c>
      <c r="I67" s="91" t="s">
        <v>467</v>
      </c>
      <c r="J67" s="163">
        <v>0</v>
      </c>
      <c r="K67" s="164">
        <v>17354.29</v>
      </c>
      <c r="L67" s="165">
        <v>0</v>
      </c>
      <c r="M67" s="165">
        <v>1188</v>
      </c>
      <c r="N67" s="166">
        <v>597825</v>
      </c>
      <c r="O67" s="167"/>
      <c r="P67" s="95">
        <v>0</v>
      </c>
      <c r="Q67" s="96"/>
      <c r="R67" s="96">
        <v>597825</v>
      </c>
      <c r="S67" s="96">
        <v>0</v>
      </c>
      <c r="T67" s="97"/>
      <c r="U67" s="97"/>
      <c r="V67" s="97"/>
      <c r="W67" s="97"/>
      <c r="X67" s="97"/>
      <c r="Y67" s="97"/>
      <c r="Z67" s="67"/>
      <c r="AA67" s="96"/>
      <c r="AB67" s="98"/>
      <c r="AC67" s="168"/>
      <c r="AD67" s="169">
        <v>58</v>
      </c>
      <c r="AE67" s="169">
        <v>586213</v>
      </c>
      <c r="AF67" s="170" t="s">
        <v>976</v>
      </c>
      <c r="AG67" s="171">
        <v>597825</v>
      </c>
      <c r="AH67" s="98"/>
      <c r="AI67" s="93">
        <v>0</v>
      </c>
      <c r="AJ67" s="172">
        <v>17354.29</v>
      </c>
      <c r="AK67" s="95">
        <v>0</v>
      </c>
      <c r="AL67" s="95">
        <v>1188</v>
      </c>
    </row>
    <row r="68" spans="1:38" s="89" customFormat="1" ht="12.75" x14ac:dyDescent="0.2">
      <c r="A68" s="67">
        <v>59</v>
      </c>
      <c r="B68" s="90" t="s">
        <v>555</v>
      </c>
      <c r="C68" s="67">
        <v>0</v>
      </c>
      <c r="D68" s="161"/>
      <c r="E68" s="161"/>
      <c r="F68" s="161"/>
      <c r="G68" s="162">
        <v>0</v>
      </c>
      <c r="H68" s="91">
        <v>0</v>
      </c>
      <c r="I68" s="91" t="s">
        <v>467</v>
      </c>
      <c r="J68" s="163">
        <v>0</v>
      </c>
      <c r="K68" s="164">
        <v>17354.29</v>
      </c>
      <c r="L68" s="165">
        <v>0</v>
      </c>
      <c r="M68" s="165">
        <v>1188</v>
      </c>
      <c r="N68" s="166">
        <v>181114</v>
      </c>
      <c r="O68" s="167"/>
      <c r="P68" s="95">
        <v>0</v>
      </c>
      <c r="Q68" s="96"/>
      <c r="R68" s="96">
        <v>181114</v>
      </c>
      <c r="S68" s="96">
        <v>0</v>
      </c>
      <c r="T68" s="97"/>
      <c r="U68" s="97"/>
      <c r="V68" s="97"/>
      <c r="W68" s="97"/>
      <c r="X68" s="97"/>
      <c r="Y68" s="97"/>
      <c r="Z68" s="67"/>
      <c r="AA68" s="96"/>
      <c r="AB68" s="98"/>
      <c r="AC68" s="168"/>
      <c r="AD68" s="169">
        <v>59</v>
      </c>
      <c r="AE68" s="169">
        <v>0</v>
      </c>
      <c r="AF68" s="170" t="s">
        <v>976</v>
      </c>
      <c r="AG68" s="171">
        <v>181114</v>
      </c>
      <c r="AH68" s="98"/>
      <c r="AI68" s="93">
        <v>0</v>
      </c>
      <c r="AJ68" s="172">
        <v>17354.29</v>
      </c>
      <c r="AK68" s="95">
        <v>0</v>
      </c>
      <c r="AL68" s="95">
        <v>1188</v>
      </c>
    </row>
    <row r="69" spans="1:38" s="89" customFormat="1" ht="12.75" x14ac:dyDescent="0.2">
      <c r="A69" s="67">
        <v>60</v>
      </c>
      <c r="B69" s="90" t="s">
        <v>556</v>
      </c>
      <c r="C69" s="67">
        <v>0</v>
      </c>
      <c r="D69" s="161"/>
      <c r="E69" s="161"/>
      <c r="F69" s="161"/>
      <c r="G69" s="162">
        <v>0</v>
      </c>
      <c r="H69" s="91">
        <v>0</v>
      </c>
      <c r="I69" s="91" t="s">
        <v>467</v>
      </c>
      <c r="J69" s="163">
        <v>0</v>
      </c>
      <c r="K69" s="164">
        <v>19495.245999999999</v>
      </c>
      <c r="L69" s="165">
        <v>0</v>
      </c>
      <c r="M69" s="165">
        <v>1188</v>
      </c>
      <c r="N69" s="166">
        <v>416224</v>
      </c>
      <c r="O69" s="167"/>
      <c r="P69" s="95">
        <v>0</v>
      </c>
      <c r="Q69" s="96"/>
      <c r="R69" s="96">
        <v>416224</v>
      </c>
      <c r="S69" s="96">
        <v>0</v>
      </c>
      <c r="T69" s="97"/>
      <c r="U69" s="97"/>
      <c r="V69" s="97"/>
      <c r="W69" s="97"/>
      <c r="X69" s="97"/>
      <c r="Y69" s="97"/>
      <c r="Z69" s="67"/>
      <c r="AA69" s="96"/>
      <c r="AB69" s="98"/>
      <c r="AC69" s="168"/>
      <c r="AD69" s="169">
        <v>60</v>
      </c>
      <c r="AE69" s="169">
        <v>0</v>
      </c>
      <c r="AF69" s="170" t="s">
        <v>976</v>
      </c>
      <c r="AG69" s="171">
        <v>416224</v>
      </c>
      <c r="AH69" s="98"/>
      <c r="AI69" s="93">
        <v>0</v>
      </c>
      <c r="AJ69" s="172">
        <v>19495.245999999999</v>
      </c>
      <c r="AK69" s="95">
        <v>0</v>
      </c>
      <c r="AL69" s="95">
        <v>1188</v>
      </c>
    </row>
    <row r="70" spans="1:38" s="89" customFormat="1" ht="12.75" x14ac:dyDescent="0.2">
      <c r="A70" s="67">
        <v>61</v>
      </c>
      <c r="B70" s="90" t="s">
        <v>557</v>
      </c>
      <c r="C70" s="67">
        <v>1</v>
      </c>
      <c r="D70" s="161"/>
      <c r="E70" s="161"/>
      <c r="F70" s="161"/>
      <c r="G70" s="162">
        <v>4.7599719494744637</v>
      </c>
      <c r="H70" s="91">
        <v>4.8550865681130881</v>
      </c>
      <c r="I70" s="91">
        <v>18</v>
      </c>
      <c r="J70" s="163">
        <v>110.40502928837481</v>
      </c>
      <c r="K70" s="164">
        <v>18992.090672409002</v>
      </c>
      <c r="L70" s="165">
        <v>1976</v>
      </c>
      <c r="M70" s="165">
        <v>1188</v>
      </c>
      <c r="N70" s="166">
        <v>152008494.52347183</v>
      </c>
      <c r="O70" s="167"/>
      <c r="P70" s="95">
        <v>0</v>
      </c>
      <c r="Q70" s="96"/>
      <c r="R70" s="96">
        <v>148320424.74000001</v>
      </c>
      <c r="S70" s="96">
        <v>3688069.7834718227</v>
      </c>
      <c r="T70" s="97"/>
      <c r="U70" s="97"/>
      <c r="V70" s="97"/>
      <c r="W70" s="97"/>
      <c r="X70" s="97"/>
      <c r="Y70" s="97"/>
      <c r="Z70" s="67"/>
      <c r="AA70" s="96"/>
      <c r="AB70" s="98">
        <v>9</v>
      </c>
      <c r="AC70" s="168"/>
      <c r="AD70" s="169">
        <v>61</v>
      </c>
      <c r="AE70" s="169">
        <v>152008494.52347183</v>
      </c>
      <c r="AF70" s="170">
        <v>1</v>
      </c>
      <c r="AG70" s="171">
        <v>152008494.52347183</v>
      </c>
      <c r="AH70" s="98"/>
      <c r="AI70" s="93">
        <v>110.40502928837481</v>
      </c>
      <c r="AJ70" s="172">
        <v>18992.090672409002</v>
      </c>
      <c r="AK70" s="95">
        <v>1976</v>
      </c>
      <c r="AL70" s="95">
        <v>1188</v>
      </c>
    </row>
    <row r="71" spans="1:38" s="89" customFormat="1" ht="12.75" x14ac:dyDescent="0.2">
      <c r="A71" s="67">
        <v>62</v>
      </c>
      <c r="B71" s="90" t="s">
        <v>558</v>
      </c>
      <c r="C71" s="67">
        <v>0</v>
      </c>
      <c r="D71" s="161"/>
      <c r="E71" s="161"/>
      <c r="F71" s="161"/>
      <c r="G71" s="162">
        <v>0</v>
      </c>
      <c r="H71" s="91">
        <v>0</v>
      </c>
      <c r="I71" s="91" t="s">
        <v>467</v>
      </c>
      <c r="J71" s="163">
        <v>0</v>
      </c>
      <c r="K71" s="164">
        <v>0</v>
      </c>
      <c r="L71" s="165">
        <v>0</v>
      </c>
      <c r="M71" s="165">
        <v>1188</v>
      </c>
      <c r="N71" s="166">
        <v>0</v>
      </c>
      <c r="O71" s="167"/>
      <c r="P71" s="95">
        <v>0</v>
      </c>
      <c r="Q71" s="96"/>
      <c r="R71" s="96">
        <v>0</v>
      </c>
      <c r="S71" s="96">
        <v>0</v>
      </c>
      <c r="T71" s="97"/>
      <c r="U71" s="97"/>
      <c r="V71" s="97"/>
      <c r="W71" s="97"/>
      <c r="X71" s="97"/>
      <c r="Y71" s="97"/>
      <c r="Z71" s="67"/>
      <c r="AA71" s="96"/>
      <c r="AB71" s="98"/>
      <c r="AC71" s="168"/>
      <c r="AD71" s="169">
        <v>62</v>
      </c>
      <c r="AE71" s="169">
        <v>0</v>
      </c>
      <c r="AF71" s="170" t="s">
        <v>976</v>
      </c>
      <c r="AG71" s="171">
        <v>0</v>
      </c>
      <c r="AH71" s="98"/>
      <c r="AI71" s="93">
        <v>0</v>
      </c>
      <c r="AJ71" s="172">
        <v>0</v>
      </c>
      <c r="AK71" s="95">
        <v>0</v>
      </c>
      <c r="AL71" s="95">
        <v>1188</v>
      </c>
    </row>
    <row r="72" spans="1:38" s="89" customFormat="1" ht="12.75" x14ac:dyDescent="0.2">
      <c r="A72" s="67">
        <v>63</v>
      </c>
      <c r="B72" s="90" t="s">
        <v>559</v>
      </c>
      <c r="C72" s="67">
        <v>1</v>
      </c>
      <c r="D72" s="161"/>
      <c r="E72" s="161"/>
      <c r="F72" s="161"/>
      <c r="G72" s="162">
        <v>0.99582099387682843</v>
      </c>
      <c r="H72" s="91">
        <v>0.54203675765735826</v>
      </c>
      <c r="I72" s="173">
        <v>9</v>
      </c>
      <c r="J72" s="163">
        <v>106.26370412926963</v>
      </c>
      <c r="K72" s="164">
        <v>14915.815522388059</v>
      </c>
      <c r="L72" s="165">
        <v>934</v>
      </c>
      <c r="M72" s="165">
        <v>1188</v>
      </c>
      <c r="N72" s="166">
        <v>3206793.59</v>
      </c>
      <c r="O72" s="167"/>
      <c r="P72" s="95">
        <v>0</v>
      </c>
      <c r="Q72" s="96"/>
      <c r="R72" s="96">
        <v>3530052.6</v>
      </c>
      <c r="S72" s="96">
        <v>-323259.01000000024</v>
      </c>
      <c r="T72" s="97"/>
      <c r="U72" s="97"/>
      <c r="V72" s="97"/>
      <c r="W72" s="97"/>
      <c r="X72" s="97"/>
      <c r="Y72" s="97"/>
      <c r="Z72" s="67"/>
      <c r="AA72" s="96"/>
      <c r="AB72" s="98"/>
      <c r="AC72" s="168"/>
      <c r="AD72" s="169">
        <v>63</v>
      </c>
      <c r="AE72" s="169">
        <v>3206793.59</v>
      </c>
      <c r="AF72" s="170">
        <v>1</v>
      </c>
      <c r="AG72" s="171">
        <v>3206793.59</v>
      </c>
      <c r="AH72" s="98"/>
      <c r="AI72" s="93">
        <v>106.26370412926963</v>
      </c>
      <c r="AJ72" s="172">
        <v>14915.815522388059</v>
      </c>
      <c r="AK72" s="95">
        <v>934</v>
      </c>
      <c r="AL72" s="95">
        <v>1188</v>
      </c>
    </row>
    <row r="73" spans="1:38" s="89" customFormat="1" ht="12.75" x14ac:dyDescent="0.2">
      <c r="A73" s="67">
        <v>64</v>
      </c>
      <c r="B73" s="90" t="s">
        <v>560</v>
      </c>
      <c r="C73" s="67">
        <v>1</v>
      </c>
      <c r="D73" s="161"/>
      <c r="E73" s="161"/>
      <c r="F73" s="161">
        <v>25</v>
      </c>
      <c r="G73" s="162">
        <v>3.4904198239300408</v>
      </c>
      <c r="H73" s="91">
        <v>3.2199906555746365</v>
      </c>
      <c r="I73" s="91">
        <v>9</v>
      </c>
      <c r="J73" s="163">
        <v>110.93426706479931</v>
      </c>
      <c r="K73" s="164">
        <v>17171.80930953499</v>
      </c>
      <c r="L73" s="165">
        <v>1878</v>
      </c>
      <c r="M73" s="165">
        <v>1188</v>
      </c>
      <c r="N73" s="166">
        <v>40941640.551585212</v>
      </c>
      <c r="O73" s="167"/>
      <c r="P73" s="95">
        <v>0</v>
      </c>
      <c r="Q73" s="96"/>
      <c r="R73" s="96">
        <v>40016567.600000001</v>
      </c>
      <c r="S73" s="96">
        <v>925072.95158521086</v>
      </c>
      <c r="T73" s="97"/>
      <c r="U73" s="97"/>
      <c r="V73" s="97"/>
      <c r="W73" s="97"/>
      <c r="X73" s="97"/>
      <c r="Y73" s="97"/>
      <c r="Z73" s="67"/>
      <c r="AA73" s="96"/>
      <c r="AB73" s="98">
        <v>18</v>
      </c>
      <c r="AC73" s="168"/>
      <c r="AD73" s="169">
        <v>64</v>
      </c>
      <c r="AE73" s="169">
        <v>40941640.551585212</v>
      </c>
      <c r="AF73" s="170">
        <v>1</v>
      </c>
      <c r="AG73" s="171">
        <v>40941640.551585212</v>
      </c>
      <c r="AH73" s="98"/>
      <c r="AI73" s="93">
        <v>110.93426706479931</v>
      </c>
      <c r="AJ73" s="172">
        <v>17171.80930953499</v>
      </c>
      <c r="AK73" s="95">
        <v>1878</v>
      </c>
      <c r="AL73" s="95">
        <v>1188</v>
      </c>
    </row>
    <row r="74" spans="1:38" s="89" customFormat="1" ht="12.75" x14ac:dyDescent="0.2">
      <c r="A74" s="67">
        <v>65</v>
      </c>
      <c r="B74" s="90" t="s">
        <v>561</v>
      </c>
      <c r="C74" s="67">
        <v>1</v>
      </c>
      <c r="D74" s="161"/>
      <c r="E74" s="161"/>
      <c r="F74" s="161"/>
      <c r="G74" s="162">
        <v>0.52013518517651369</v>
      </c>
      <c r="H74" s="91">
        <v>0.31973631011815007</v>
      </c>
      <c r="I74" s="91">
        <v>9</v>
      </c>
      <c r="J74" s="163">
        <v>171.19778020281706</v>
      </c>
      <c r="K74" s="164">
        <v>12919.900657386363</v>
      </c>
      <c r="L74" s="165">
        <v>9199</v>
      </c>
      <c r="M74" s="165">
        <v>1188</v>
      </c>
      <c r="N74" s="166">
        <v>32121469.082460001</v>
      </c>
      <c r="O74" s="167"/>
      <c r="P74" s="95">
        <v>0</v>
      </c>
      <c r="Q74" s="96"/>
      <c r="R74" s="96">
        <v>32007958.259999998</v>
      </c>
      <c r="S74" s="96">
        <v>113510.8224600032</v>
      </c>
      <c r="T74" s="97"/>
      <c r="U74" s="97"/>
      <c r="V74" s="97"/>
      <c r="W74" s="97"/>
      <c r="X74" s="97"/>
      <c r="Y74" s="97"/>
      <c r="Z74" s="67"/>
      <c r="AA74" s="96"/>
      <c r="AB74" s="98"/>
      <c r="AC74" s="168"/>
      <c r="AD74" s="169">
        <v>65</v>
      </c>
      <c r="AE74" s="169">
        <v>32121469.082460001</v>
      </c>
      <c r="AF74" s="170">
        <v>1</v>
      </c>
      <c r="AG74" s="171">
        <v>32121469.082460001</v>
      </c>
      <c r="AH74" s="98"/>
      <c r="AI74" s="93">
        <v>171.19778020281706</v>
      </c>
      <c r="AJ74" s="172">
        <v>12919.900657386363</v>
      </c>
      <c r="AK74" s="95">
        <v>9199</v>
      </c>
      <c r="AL74" s="95">
        <v>1188</v>
      </c>
    </row>
    <row r="75" spans="1:38" s="89" customFormat="1" ht="12.75" x14ac:dyDescent="0.2">
      <c r="A75" s="67">
        <v>66</v>
      </c>
      <c r="B75" s="90" t="s">
        <v>562</v>
      </c>
      <c r="C75" s="67">
        <v>0</v>
      </c>
      <c r="D75" s="161"/>
      <c r="E75" s="161"/>
      <c r="F75" s="161"/>
      <c r="G75" s="162">
        <v>0</v>
      </c>
      <c r="H75" s="91">
        <v>0</v>
      </c>
      <c r="I75" s="91" t="s">
        <v>467</v>
      </c>
      <c r="J75" s="163">
        <v>0</v>
      </c>
      <c r="K75" s="164">
        <v>0</v>
      </c>
      <c r="L75" s="165">
        <v>0</v>
      </c>
      <c r="M75" s="165">
        <v>1188</v>
      </c>
      <c r="N75" s="166">
        <v>222789</v>
      </c>
      <c r="O75" s="167"/>
      <c r="P75" s="95">
        <v>0</v>
      </c>
      <c r="Q75" s="96"/>
      <c r="R75" s="96">
        <v>222789</v>
      </c>
      <c r="S75" s="96">
        <v>0</v>
      </c>
      <c r="T75" s="97"/>
      <c r="U75" s="97"/>
      <c r="V75" s="97"/>
      <c r="W75" s="97"/>
      <c r="X75" s="97"/>
      <c r="Y75" s="97"/>
      <c r="Z75" s="67"/>
      <c r="AA75" s="96"/>
      <c r="AB75" s="98"/>
      <c r="AC75" s="168"/>
      <c r="AD75" s="169">
        <v>66</v>
      </c>
      <c r="AE75" s="169">
        <v>378894</v>
      </c>
      <c r="AF75" s="170" t="s">
        <v>976</v>
      </c>
      <c r="AG75" s="171">
        <v>222789</v>
      </c>
      <c r="AH75" s="98"/>
      <c r="AI75" s="93">
        <v>0</v>
      </c>
      <c r="AJ75" s="172">
        <v>0</v>
      </c>
      <c r="AK75" s="95">
        <v>0</v>
      </c>
      <c r="AL75" s="95">
        <v>1188</v>
      </c>
    </row>
    <row r="76" spans="1:38" s="89" customFormat="1" ht="12.75" x14ac:dyDescent="0.2">
      <c r="A76" s="67">
        <v>67</v>
      </c>
      <c r="B76" s="90" t="s">
        <v>563</v>
      </c>
      <c r="C76" s="67">
        <v>1</v>
      </c>
      <c r="D76" s="161"/>
      <c r="E76" s="161"/>
      <c r="F76" s="161"/>
      <c r="G76" s="162">
        <v>9.7494233285751325E-2</v>
      </c>
      <c r="H76" s="91">
        <v>0</v>
      </c>
      <c r="I76" s="91">
        <v>9</v>
      </c>
      <c r="J76" s="163">
        <v>212.85569704074706</v>
      </c>
      <c r="K76" s="164">
        <v>12929.154064672304</v>
      </c>
      <c r="L76" s="165">
        <v>14591</v>
      </c>
      <c r="M76" s="165">
        <v>1188</v>
      </c>
      <c r="N76" s="166">
        <v>52595437.170000002</v>
      </c>
      <c r="O76" s="167"/>
      <c r="P76" s="95">
        <v>0</v>
      </c>
      <c r="Q76" s="96"/>
      <c r="R76" s="96">
        <v>51619490.799999997</v>
      </c>
      <c r="S76" s="96">
        <v>975946.37000000477</v>
      </c>
      <c r="T76" s="97"/>
      <c r="U76" s="97"/>
      <c r="V76" s="97"/>
      <c r="W76" s="97"/>
      <c r="X76" s="97"/>
      <c r="Y76" s="97"/>
      <c r="Z76" s="67"/>
      <c r="AA76" s="96"/>
      <c r="AB76" s="98"/>
      <c r="AC76" s="168"/>
      <c r="AD76" s="169">
        <v>67</v>
      </c>
      <c r="AE76" s="169">
        <v>52595437.170000002</v>
      </c>
      <c r="AF76" s="170">
        <v>1</v>
      </c>
      <c r="AG76" s="171">
        <v>52595437.170000002</v>
      </c>
      <c r="AH76" s="98"/>
      <c r="AI76" s="93">
        <v>212.85569704074706</v>
      </c>
      <c r="AJ76" s="172">
        <v>12929.154064672304</v>
      </c>
      <c r="AK76" s="95">
        <v>14591</v>
      </c>
      <c r="AL76" s="95">
        <v>1188</v>
      </c>
    </row>
    <row r="77" spans="1:38" s="89" customFormat="1" ht="12.75" x14ac:dyDescent="0.2">
      <c r="A77" s="67">
        <v>68</v>
      </c>
      <c r="B77" s="90" t="s">
        <v>564</v>
      </c>
      <c r="C77" s="67">
        <v>1</v>
      </c>
      <c r="D77" s="161"/>
      <c r="E77" s="161"/>
      <c r="F77" s="161"/>
      <c r="G77" s="162">
        <v>0</v>
      </c>
      <c r="H77" s="91">
        <v>0</v>
      </c>
      <c r="I77" s="91">
        <v>9</v>
      </c>
      <c r="J77" s="163">
        <v>247.62256121490475</v>
      </c>
      <c r="K77" s="164">
        <v>14415.72373493976</v>
      </c>
      <c r="L77" s="165">
        <v>21281</v>
      </c>
      <c r="M77" s="165">
        <v>1188</v>
      </c>
      <c r="N77" s="166">
        <v>3004035.65</v>
      </c>
      <c r="O77" s="167"/>
      <c r="P77" s="95">
        <v>0</v>
      </c>
      <c r="Q77" s="96"/>
      <c r="R77" s="96">
        <v>2816651.8</v>
      </c>
      <c r="S77" s="96">
        <v>187383.85000000009</v>
      </c>
      <c r="T77" s="97"/>
      <c r="U77" s="97"/>
      <c r="V77" s="97"/>
      <c r="W77" s="97"/>
      <c r="X77" s="97"/>
      <c r="Y77" s="97"/>
      <c r="Z77" s="67"/>
      <c r="AA77" s="96"/>
      <c r="AB77" s="98"/>
      <c r="AC77" s="168"/>
      <c r="AD77" s="169">
        <v>68</v>
      </c>
      <c r="AE77" s="169">
        <v>3004035.65</v>
      </c>
      <c r="AF77" s="170">
        <v>1</v>
      </c>
      <c r="AG77" s="171">
        <v>3004035.65</v>
      </c>
      <c r="AH77" s="98"/>
      <c r="AI77" s="93">
        <v>247.62256121490475</v>
      </c>
      <c r="AJ77" s="172">
        <v>14415.72373493976</v>
      </c>
      <c r="AK77" s="95">
        <v>21281</v>
      </c>
      <c r="AL77" s="95">
        <v>1188</v>
      </c>
    </row>
    <row r="78" spans="1:38" s="89" customFormat="1" ht="12.75" x14ac:dyDescent="0.2">
      <c r="A78" s="67">
        <v>69</v>
      </c>
      <c r="B78" s="90" t="s">
        <v>565</v>
      </c>
      <c r="C78" s="67">
        <v>0</v>
      </c>
      <c r="D78" s="161"/>
      <c r="E78" s="161"/>
      <c r="F78" s="161"/>
      <c r="G78" s="162">
        <v>0</v>
      </c>
      <c r="H78" s="91">
        <v>0</v>
      </c>
      <c r="I78" s="91" t="s">
        <v>467</v>
      </c>
      <c r="J78" s="163">
        <v>0</v>
      </c>
      <c r="K78" s="164">
        <v>17354.29</v>
      </c>
      <c r="L78" s="165">
        <v>0</v>
      </c>
      <c r="M78" s="165">
        <v>1188</v>
      </c>
      <c r="N78" s="166">
        <v>131446.12</v>
      </c>
      <c r="O78" s="167"/>
      <c r="P78" s="95">
        <v>0</v>
      </c>
      <c r="Q78" s="96"/>
      <c r="R78" s="96">
        <v>131446.12</v>
      </c>
      <c r="S78" s="96">
        <v>0</v>
      </c>
      <c r="T78" s="97"/>
      <c r="U78" s="97"/>
      <c r="V78" s="97"/>
      <c r="W78" s="97"/>
      <c r="X78" s="97"/>
      <c r="Y78" s="97"/>
      <c r="Z78" s="67"/>
      <c r="AA78" s="96"/>
      <c r="AB78" s="98"/>
      <c r="AC78" s="168"/>
      <c r="AD78" s="169">
        <v>69</v>
      </c>
      <c r="AE78" s="169">
        <v>0</v>
      </c>
      <c r="AF78" s="170" t="s">
        <v>976</v>
      </c>
      <c r="AG78" s="171">
        <v>131446.12</v>
      </c>
      <c r="AH78" s="98"/>
      <c r="AI78" s="93">
        <v>0</v>
      </c>
      <c r="AJ78" s="172">
        <v>17354.29</v>
      </c>
      <c r="AK78" s="95">
        <v>0</v>
      </c>
      <c r="AL78" s="95">
        <v>1188</v>
      </c>
    </row>
    <row r="79" spans="1:38" s="89" customFormat="1" ht="12.75" x14ac:dyDescent="0.2">
      <c r="A79" s="67">
        <v>70</v>
      </c>
      <c r="B79" s="90" t="s">
        <v>566</v>
      </c>
      <c r="C79" s="67">
        <v>0</v>
      </c>
      <c r="D79" s="161"/>
      <c r="E79" s="161"/>
      <c r="F79" s="161"/>
      <c r="G79" s="162">
        <v>0</v>
      </c>
      <c r="H79" s="91">
        <v>0</v>
      </c>
      <c r="I79" s="91" t="s">
        <v>467</v>
      </c>
      <c r="J79" s="163">
        <v>0</v>
      </c>
      <c r="K79" s="164">
        <v>18589.456923076923</v>
      </c>
      <c r="L79" s="165">
        <v>0</v>
      </c>
      <c r="M79" s="165">
        <v>1188</v>
      </c>
      <c r="N79" s="166">
        <v>483326</v>
      </c>
      <c r="O79" s="167"/>
      <c r="P79" s="95">
        <v>0</v>
      </c>
      <c r="Q79" s="96"/>
      <c r="R79" s="96">
        <v>483326</v>
      </c>
      <c r="S79" s="96">
        <v>0</v>
      </c>
      <c r="T79" s="97"/>
      <c r="U79" s="97"/>
      <c r="V79" s="97"/>
      <c r="W79" s="97"/>
      <c r="X79" s="97"/>
      <c r="Y79" s="97"/>
      <c r="Z79" s="67"/>
      <c r="AA79" s="96"/>
      <c r="AB79" s="98"/>
      <c r="AC79" s="168"/>
      <c r="AD79" s="169">
        <v>70</v>
      </c>
      <c r="AE79" s="169">
        <v>625020</v>
      </c>
      <c r="AF79" s="170" t="s">
        <v>976</v>
      </c>
      <c r="AG79" s="171">
        <v>483326</v>
      </c>
      <c r="AH79" s="98"/>
      <c r="AI79" s="93">
        <v>0</v>
      </c>
      <c r="AJ79" s="172">
        <v>18589.456923076923</v>
      </c>
      <c r="AK79" s="95">
        <v>0</v>
      </c>
      <c r="AL79" s="95">
        <v>1188</v>
      </c>
    </row>
    <row r="80" spans="1:38" s="89" customFormat="1" ht="12.75" x14ac:dyDescent="0.2">
      <c r="A80" s="67">
        <v>71</v>
      </c>
      <c r="B80" s="90" t="s">
        <v>567</v>
      </c>
      <c r="C80" s="67">
        <v>1</v>
      </c>
      <c r="D80" s="161"/>
      <c r="E80" s="161"/>
      <c r="F80" s="161"/>
      <c r="G80" s="162">
        <v>0.49441091335990811</v>
      </c>
      <c r="H80" s="91">
        <v>0.41931171317041543</v>
      </c>
      <c r="I80" s="91">
        <v>9</v>
      </c>
      <c r="J80" s="163">
        <v>142.37946411092057</v>
      </c>
      <c r="K80" s="164">
        <v>14028.389194083911</v>
      </c>
      <c r="L80" s="165">
        <v>5945</v>
      </c>
      <c r="M80" s="165">
        <v>1188</v>
      </c>
      <c r="N80" s="166">
        <v>67407608.974931508</v>
      </c>
      <c r="O80" s="167"/>
      <c r="P80" s="95">
        <v>0</v>
      </c>
      <c r="Q80" s="96"/>
      <c r="R80" s="96">
        <v>66636272</v>
      </c>
      <c r="S80" s="96">
        <v>771336.9749315083</v>
      </c>
      <c r="T80" s="97"/>
      <c r="U80" s="97"/>
      <c r="V80" s="97"/>
      <c r="W80" s="97"/>
      <c r="X80" s="97"/>
      <c r="Y80" s="97"/>
      <c r="Z80" s="67"/>
      <c r="AA80" s="96"/>
      <c r="AB80" s="98"/>
      <c r="AC80" s="168"/>
      <c r="AD80" s="169">
        <v>71</v>
      </c>
      <c r="AE80" s="169">
        <v>67407608.974931508</v>
      </c>
      <c r="AF80" s="170">
        <v>1</v>
      </c>
      <c r="AG80" s="171">
        <v>67407608.974931508</v>
      </c>
      <c r="AH80" s="98"/>
      <c r="AI80" s="93">
        <v>142.37946411092057</v>
      </c>
      <c r="AJ80" s="172">
        <v>14028.389194083911</v>
      </c>
      <c r="AK80" s="95">
        <v>5945</v>
      </c>
      <c r="AL80" s="95">
        <v>1188</v>
      </c>
    </row>
    <row r="81" spans="1:38" s="89" customFormat="1" ht="12.75" x14ac:dyDescent="0.2">
      <c r="A81" s="67">
        <v>72</v>
      </c>
      <c r="B81" s="90" t="s">
        <v>568</v>
      </c>
      <c r="C81" s="67">
        <v>1</v>
      </c>
      <c r="D81" s="161"/>
      <c r="E81" s="161"/>
      <c r="F81" s="161"/>
      <c r="G81" s="162">
        <v>0.15634432016767885</v>
      </c>
      <c r="H81" s="91">
        <v>0.25457419752686034</v>
      </c>
      <c r="I81" s="91">
        <v>9</v>
      </c>
      <c r="J81" s="163">
        <v>131.97323230915757</v>
      </c>
      <c r="K81" s="164">
        <v>14172.857649078989</v>
      </c>
      <c r="L81" s="165">
        <v>4532</v>
      </c>
      <c r="M81" s="165">
        <v>1188</v>
      </c>
      <c r="N81" s="166">
        <v>60889124.469751097</v>
      </c>
      <c r="O81" s="167"/>
      <c r="P81" s="95">
        <v>0</v>
      </c>
      <c r="Q81" s="96"/>
      <c r="R81" s="96">
        <v>59678854.040000007</v>
      </c>
      <c r="S81" s="96">
        <v>1210270.4297510907</v>
      </c>
      <c r="T81" s="97"/>
      <c r="U81" s="97"/>
      <c r="V81" s="97"/>
      <c r="W81" s="97"/>
      <c r="X81" s="97"/>
      <c r="Y81" s="97"/>
      <c r="Z81" s="67"/>
      <c r="AA81" s="96"/>
      <c r="AB81" s="98"/>
      <c r="AC81" s="168"/>
      <c r="AD81" s="169">
        <v>72</v>
      </c>
      <c r="AE81" s="169">
        <v>60889124.469751097</v>
      </c>
      <c r="AF81" s="170">
        <v>1</v>
      </c>
      <c r="AG81" s="171">
        <v>60889124.469751097</v>
      </c>
      <c r="AH81" s="98"/>
      <c r="AI81" s="93">
        <v>131.97323230915757</v>
      </c>
      <c r="AJ81" s="172">
        <v>14172.857649078989</v>
      </c>
      <c r="AK81" s="95">
        <v>4532</v>
      </c>
      <c r="AL81" s="95">
        <v>1188</v>
      </c>
    </row>
    <row r="82" spans="1:38" s="89" customFormat="1" ht="12.75" x14ac:dyDescent="0.2">
      <c r="A82" s="67">
        <v>73</v>
      </c>
      <c r="B82" s="90" t="s">
        <v>569</v>
      </c>
      <c r="C82" s="67">
        <v>1</v>
      </c>
      <c r="D82" s="161"/>
      <c r="E82" s="161"/>
      <c r="F82" s="161"/>
      <c r="G82" s="162">
        <v>1.2302002849250555</v>
      </c>
      <c r="H82" s="91">
        <v>1.1705761257441059</v>
      </c>
      <c r="I82" s="91">
        <v>9</v>
      </c>
      <c r="J82" s="163">
        <v>172.27033734957016</v>
      </c>
      <c r="K82" s="164">
        <v>14811.5092497488</v>
      </c>
      <c r="L82" s="165">
        <v>10704</v>
      </c>
      <c r="M82" s="165">
        <v>1188</v>
      </c>
      <c r="N82" s="166">
        <v>71430040.439999998</v>
      </c>
      <c r="O82" s="167"/>
      <c r="P82" s="95">
        <v>0</v>
      </c>
      <c r="Q82" s="96"/>
      <c r="R82" s="96">
        <v>69907526.199999988</v>
      </c>
      <c r="S82" s="96">
        <v>1522514.2400000095</v>
      </c>
      <c r="T82" s="97"/>
      <c r="U82" s="97"/>
      <c r="V82" s="97"/>
      <c r="W82" s="97"/>
      <c r="X82" s="97"/>
      <c r="Y82" s="97"/>
      <c r="Z82" s="67"/>
      <c r="AA82" s="96"/>
      <c r="AB82" s="98"/>
      <c r="AC82" s="168"/>
      <c r="AD82" s="169">
        <v>73</v>
      </c>
      <c r="AE82" s="169">
        <v>71430040.439999998</v>
      </c>
      <c r="AF82" s="170">
        <v>1</v>
      </c>
      <c r="AG82" s="171">
        <v>71430040.439999998</v>
      </c>
      <c r="AH82" s="98"/>
      <c r="AI82" s="93">
        <v>172.27033734957016</v>
      </c>
      <c r="AJ82" s="172">
        <v>14811.5092497488</v>
      </c>
      <c r="AK82" s="95">
        <v>10704</v>
      </c>
      <c r="AL82" s="95">
        <v>1188</v>
      </c>
    </row>
    <row r="83" spans="1:38" s="89" customFormat="1" ht="12.75" x14ac:dyDescent="0.2">
      <c r="A83" s="67">
        <v>74</v>
      </c>
      <c r="B83" s="90" t="s">
        <v>570</v>
      </c>
      <c r="C83" s="67">
        <v>1</v>
      </c>
      <c r="D83" s="161"/>
      <c r="E83" s="161"/>
      <c r="F83" s="161"/>
      <c r="G83" s="162">
        <v>1.3775379086005577</v>
      </c>
      <c r="H83" s="91">
        <v>1.2969870336321114</v>
      </c>
      <c r="I83" s="91">
        <v>9</v>
      </c>
      <c r="J83" s="163">
        <v>199.90422664421627</v>
      </c>
      <c r="K83" s="164">
        <v>13383.205708812258</v>
      </c>
      <c r="L83" s="165">
        <v>13370</v>
      </c>
      <c r="M83" s="165">
        <v>1188</v>
      </c>
      <c r="N83" s="166">
        <v>7057742.1073867595</v>
      </c>
      <c r="O83" s="167"/>
      <c r="P83" s="95">
        <v>0</v>
      </c>
      <c r="Q83" s="96"/>
      <c r="R83" s="96">
        <v>6972531.4000000004</v>
      </c>
      <c r="S83" s="96">
        <v>85210.70738675911</v>
      </c>
      <c r="T83" s="97"/>
      <c r="U83" s="97"/>
      <c r="V83" s="97"/>
      <c r="W83" s="97"/>
      <c r="X83" s="97"/>
      <c r="Y83" s="97"/>
      <c r="Z83" s="67"/>
      <c r="AA83" s="96"/>
      <c r="AB83" s="98"/>
      <c r="AC83" s="168"/>
      <c r="AD83" s="169">
        <v>74</v>
      </c>
      <c r="AE83" s="169">
        <v>7057742.1073867595</v>
      </c>
      <c r="AF83" s="170">
        <v>1</v>
      </c>
      <c r="AG83" s="171">
        <v>7057742.1073867595</v>
      </c>
      <c r="AH83" s="98"/>
      <c r="AI83" s="93">
        <v>199.90422664421627</v>
      </c>
      <c r="AJ83" s="172">
        <v>13383.205708812258</v>
      </c>
      <c r="AK83" s="95">
        <v>13370</v>
      </c>
      <c r="AL83" s="95">
        <v>1188</v>
      </c>
    </row>
    <row r="84" spans="1:38" s="89" customFormat="1" ht="12.75" x14ac:dyDescent="0.2">
      <c r="A84" s="67">
        <v>75</v>
      </c>
      <c r="B84" s="90" t="s">
        <v>571</v>
      </c>
      <c r="C84" s="67">
        <v>0</v>
      </c>
      <c r="D84" s="161"/>
      <c r="E84" s="161"/>
      <c r="F84" s="161"/>
      <c r="G84" s="162">
        <v>0</v>
      </c>
      <c r="H84" s="91">
        <v>0</v>
      </c>
      <c r="I84" s="91" t="s">
        <v>467</v>
      </c>
      <c r="J84" s="163">
        <v>0</v>
      </c>
      <c r="K84" s="164">
        <v>0</v>
      </c>
      <c r="L84" s="165">
        <v>0</v>
      </c>
      <c r="M84" s="165">
        <v>1188</v>
      </c>
      <c r="N84" s="166">
        <v>0</v>
      </c>
      <c r="O84" s="167"/>
      <c r="P84" s="95">
        <v>0</v>
      </c>
      <c r="Q84" s="96"/>
      <c r="R84" s="96">
        <v>0</v>
      </c>
      <c r="S84" s="96">
        <v>0</v>
      </c>
      <c r="T84" s="97"/>
      <c r="U84" s="97"/>
      <c r="V84" s="97"/>
      <c r="W84" s="97"/>
      <c r="X84" s="97"/>
      <c r="Y84" s="97"/>
      <c r="Z84" s="67"/>
      <c r="AA84" s="96"/>
      <c r="AB84" s="98"/>
      <c r="AC84" s="168"/>
      <c r="AD84" s="169">
        <v>75</v>
      </c>
      <c r="AE84" s="169">
        <v>0</v>
      </c>
      <c r="AF84" s="170" t="s">
        <v>976</v>
      </c>
      <c r="AG84" s="171">
        <v>0</v>
      </c>
      <c r="AH84" s="98"/>
      <c r="AI84" s="93">
        <v>0</v>
      </c>
      <c r="AJ84" s="172">
        <v>0</v>
      </c>
      <c r="AK84" s="95">
        <v>0</v>
      </c>
      <c r="AL84" s="95">
        <v>1188</v>
      </c>
    </row>
    <row r="85" spans="1:38" s="89" customFormat="1" ht="12.75" x14ac:dyDescent="0.2">
      <c r="A85" s="67">
        <v>76</v>
      </c>
      <c r="B85" s="90" t="s">
        <v>572</v>
      </c>
      <c r="C85" s="67">
        <v>0</v>
      </c>
      <c r="D85" s="161"/>
      <c r="E85" s="161"/>
      <c r="F85" s="161"/>
      <c r="G85" s="162">
        <v>0</v>
      </c>
      <c r="H85" s="91">
        <v>0</v>
      </c>
      <c r="I85" s="91" t="s">
        <v>467</v>
      </c>
      <c r="J85" s="163">
        <v>0</v>
      </c>
      <c r="K85" s="164">
        <v>17354.29</v>
      </c>
      <c r="L85" s="165">
        <v>0</v>
      </c>
      <c r="M85" s="165">
        <v>1188</v>
      </c>
      <c r="N85" s="166">
        <v>34776</v>
      </c>
      <c r="O85" s="167"/>
      <c r="P85" s="95">
        <v>0</v>
      </c>
      <c r="Q85" s="96"/>
      <c r="R85" s="96">
        <v>34776</v>
      </c>
      <c r="S85" s="96">
        <v>0</v>
      </c>
      <c r="T85" s="97"/>
      <c r="U85" s="97"/>
      <c r="V85" s="97"/>
      <c r="W85" s="97"/>
      <c r="X85" s="97"/>
      <c r="Y85" s="97"/>
      <c r="Z85" s="67"/>
      <c r="AA85" s="96"/>
      <c r="AB85" s="98"/>
      <c r="AC85" s="168"/>
      <c r="AD85" s="169">
        <v>76</v>
      </c>
      <c r="AE85" s="169">
        <v>0</v>
      </c>
      <c r="AF85" s="170" t="s">
        <v>976</v>
      </c>
      <c r="AG85" s="171">
        <v>34776</v>
      </c>
      <c r="AH85" s="98"/>
      <c r="AI85" s="93">
        <v>0</v>
      </c>
      <c r="AJ85" s="172">
        <v>17354.29</v>
      </c>
      <c r="AK85" s="95">
        <v>0</v>
      </c>
      <c r="AL85" s="95">
        <v>1188</v>
      </c>
    </row>
    <row r="86" spans="1:38" s="89" customFormat="1" ht="12.75" x14ac:dyDescent="0.2">
      <c r="A86" s="67">
        <v>77</v>
      </c>
      <c r="B86" s="90" t="s">
        <v>573</v>
      </c>
      <c r="C86" s="67">
        <v>1</v>
      </c>
      <c r="D86" s="161"/>
      <c r="E86" s="161"/>
      <c r="F86" s="161"/>
      <c r="G86" s="162">
        <v>0</v>
      </c>
      <c r="H86" s="91">
        <v>0</v>
      </c>
      <c r="I86" s="91">
        <v>9</v>
      </c>
      <c r="J86" s="163">
        <v>137.06645592829656</v>
      </c>
      <c r="K86" s="164">
        <v>13731.45710854947</v>
      </c>
      <c r="L86" s="165">
        <v>5090</v>
      </c>
      <c r="M86" s="165">
        <v>1188</v>
      </c>
      <c r="N86" s="166">
        <v>19826007</v>
      </c>
      <c r="O86" s="167"/>
      <c r="P86" s="95">
        <v>0</v>
      </c>
      <c r="Q86" s="96"/>
      <c r="R86" s="96">
        <v>19664446.960000001</v>
      </c>
      <c r="S86" s="96">
        <v>161560.03999999911</v>
      </c>
      <c r="T86" s="97"/>
      <c r="U86" s="97"/>
      <c r="V86" s="97"/>
      <c r="W86" s="97"/>
      <c r="X86" s="97"/>
      <c r="Y86" s="97"/>
      <c r="Z86" s="67"/>
      <c r="AA86" s="96"/>
      <c r="AB86" s="98"/>
      <c r="AC86" s="168"/>
      <c r="AD86" s="169">
        <v>77</v>
      </c>
      <c r="AE86" s="169">
        <v>19826007</v>
      </c>
      <c r="AF86" s="170">
        <v>1</v>
      </c>
      <c r="AG86" s="171">
        <v>19826007</v>
      </c>
      <c r="AH86" s="98"/>
      <c r="AI86" s="93">
        <v>137.06645592829656</v>
      </c>
      <c r="AJ86" s="172">
        <v>13731.45710854947</v>
      </c>
      <c r="AK86" s="95">
        <v>5090</v>
      </c>
      <c r="AL86" s="95">
        <v>1188</v>
      </c>
    </row>
    <row r="87" spans="1:38" s="89" customFormat="1" ht="12.75" x14ac:dyDescent="0.2">
      <c r="A87" s="67">
        <v>78</v>
      </c>
      <c r="B87" s="90" t="s">
        <v>574</v>
      </c>
      <c r="C87" s="67">
        <v>1</v>
      </c>
      <c r="D87" s="161"/>
      <c r="E87" s="161"/>
      <c r="F87" s="161"/>
      <c r="G87" s="162">
        <v>0</v>
      </c>
      <c r="H87" s="91">
        <v>0.37107871936129028</v>
      </c>
      <c r="I87" s="91">
        <v>9</v>
      </c>
      <c r="J87" s="163">
        <v>203.73308798879197</v>
      </c>
      <c r="K87" s="164">
        <v>12684.800229388187</v>
      </c>
      <c r="L87" s="165">
        <v>13158</v>
      </c>
      <c r="M87" s="165">
        <v>1188</v>
      </c>
      <c r="N87" s="166">
        <v>13928581</v>
      </c>
      <c r="O87" s="167"/>
      <c r="P87" s="95">
        <v>0</v>
      </c>
      <c r="Q87" s="96"/>
      <c r="R87" s="96">
        <v>13928581</v>
      </c>
      <c r="S87" s="96">
        <v>0</v>
      </c>
      <c r="T87" s="97"/>
      <c r="U87" s="97"/>
      <c r="V87" s="97"/>
      <c r="W87" s="97"/>
      <c r="X87" s="97"/>
      <c r="Y87" s="97"/>
      <c r="Z87" s="67"/>
      <c r="AA87" s="96"/>
      <c r="AB87" s="98"/>
      <c r="AC87" s="168"/>
      <c r="AD87" s="169">
        <v>78</v>
      </c>
      <c r="AE87" s="169">
        <v>0</v>
      </c>
      <c r="AF87" s="170">
        <v>0</v>
      </c>
      <c r="AG87" s="171">
        <v>13928581</v>
      </c>
      <c r="AH87" s="98"/>
      <c r="AI87" s="93">
        <v>203.73308798879197</v>
      </c>
      <c r="AJ87" s="172">
        <v>12684.800229388187</v>
      </c>
      <c r="AK87" s="95">
        <v>13158</v>
      </c>
      <c r="AL87" s="95">
        <v>1188</v>
      </c>
    </row>
    <row r="88" spans="1:38" s="89" customFormat="1" ht="12.75" x14ac:dyDescent="0.2">
      <c r="A88" s="67">
        <v>79</v>
      </c>
      <c r="B88" s="90" t="s">
        <v>575</v>
      </c>
      <c r="C88" s="67">
        <v>1</v>
      </c>
      <c r="D88" s="161"/>
      <c r="E88" s="161"/>
      <c r="F88" s="161"/>
      <c r="G88" s="162">
        <v>6.3450980028890589</v>
      </c>
      <c r="H88" s="91">
        <v>6.0436139386519354</v>
      </c>
      <c r="I88" s="91">
        <v>9</v>
      </c>
      <c r="J88" s="163">
        <v>104.99071628969131</v>
      </c>
      <c r="K88" s="164">
        <v>14821.469851655629</v>
      </c>
      <c r="L88" s="165">
        <v>740</v>
      </c>
      <c r="M88" s="165">
        <v>1188</v>
      </c>
      <c r="N88" s="166">
        <v>58912134.960000001</v>
      </c>
      <c r="O88" s="167"/>
      <c r="P88" s="95">
        <v>0</v>
      </c>
      <c r="Q88" s="96"/>
      <c r="R88" s="96">
        <v>56980571.600000001</v>
      </c>
      <c r="S88" s="96">
        <v>1931563.3599999994</v>
      </c>
      <c r="T88" s="97"/>
      <c r="U88" s="97"/>
      <c r="V88" s="97"/>
      <c r="W88" s="97"/>
      <c r="X88" s="97"/>
      <c r="Y88" s="97"/>
      <c r="Z88" s="67"/>
      <c r="AA88" s="96"/>
      <c r="AB88" s="98"/>
      <c r="AC88" s="168"/>
      <c r="AD88" s="169">
        <v>79</v>
      </c>
      <c r="AE88" s="169">
        <v>58912134.960000001</v>
      </c>
      <c r="AF88" s="170">
        <v>1</v>
      </c>
      <c r="AG88" s="171">
        <v>58912134.960000001</v>
      </c>
      <c r="AH88" s="98"/>
      <c r="AI88" s="93">
        <v>104.99071628969131</v>
      </c>
      <c r="AJ88" s="172">
        <v>14821.469851655629</v>
      </c>
      <c r="AK88" s="95">
        <v>740</v>
      </c>
      <c r="AL88" s="95">
        <v>1188</v>
      </c>
    </row>
    <row r="89" spans="1:38" s="89" customFormat="1" ht="12.75" x14ac:dyDescent="0.2">
      <c r="A89" s="67">
        <v>80</v>
      </c>
      <c r="B89" s="90" t="s">
        <v>576</v>
      </c>
      <c r="C89" s="67">
        <v>0</v>
      </c>
      <c r="D89" s="161"/>
      <c r="E89" s="161"/>
      <c r="F89" s="161"/>
      <c r="G89" s="162">
        <v>0</v>
      </c>
      <c r="H89" s="91">
        <v>0</v>
      </c>
      <c r="I89" s="91" t="s">
        <v>467</v>
      </c>
      <c r="J89" s="163">
        <v>0</v>
      </c>
      <c r="K89" s="164">
        <v>17354.29</v>
      </c>
      <c r="L89" s="165">
        <v>0</v>
      </c>
      <c r="M89" s="165">
        <v>1188</v>
      </c>
      <c r="N89" s="166">
        <v>17354</v>
      </c>
      <c r="O89" s="167"/>
      <c r="P89" s="95">
        <v>0</v>
      </c>
      <c r="Q89" s="96"/>
      <c r="R89" s="96">
        <v>17354</v>
      </c>
      <c r="S89" s="96">
        <v>0</v>
      </c>
      <c r="T89" s="97"/>
      <c r="U89" s="97"/>
      <c r="V89" s="97"/>
      <c r="W89" s="97"/>
      <c r="X89" s="97"/>
      <c r="Y89" s="97"/>
      <c r="Z89" s="67"/>
      <c r="AA89" s="96"/>
      <c r="AB89" s="98"/>
      <c r="AC89" s="168"/>
      <c r="AD89" s="169">
        <v>80</v>
      </c>
      <c r="AE89" s="169">
        <v>0</v>
      </c>
      <c r="AF89" s="170" t="s">
        <v>976</v>
      </c>
      <c r="AG89" s="171">
        <v>17354</v>
      </c>
      <c r="AH89" s="98"/>
      <c r="AI89" s="93">
        <v>0</v>
      </c>
      <c r="AJ89" s="172">
        <v>17354.29</v>
      </c>
      <c r="AK89" s="95">
        <v>0</v>
      </c>
      <c r="AL89" s="95">
        <v>1188</v>
      </c>
    </row>
    <row r="90" spans="1:38" s="89" customFormat="1" ht="12.75" x14ac:dyDescent="0.2">
      <c r="A90" s="67">
        <v>81</v>
      </c>
      <c r="B90" s="90" t="s">
        <v>577</v>
      </c>
      <c r="C90" s="67">
        <v>0</v>
      </c>
      <c r="D90" s="161"/>
      <c r="E90" s="161"/>
      <c r="F90" s="161"/>
      <c r="G90" s="162">
        <v>0</v>
      </c>
      <c r="H90" s="91">
        <v>0</v>
      </c>
      <c r="I90" s="91" t="s">
        <v>467</v>
      </c>
      <c r="J90" s="163">
        <v>0</v>
      </c>
      <c r="K90" s="164">
        <v>0</v>
      </c>
      <c r="L90" s="165">
        <v>0</v>
      </c>
      <c r="M90" s="165">
        <v>1188</v>
      </c>
      <c r="N90" s="166">
        <v>0</v>
      </c>
      <c r="O90" s="167"/>
      <c r="P90" s="95">
        <v>0</v>
      </c>
      <c r="Q90" s="96"/>
      <c r="R90" s="96">
        <v>0</v>
      </c>
      <c r="S90" s="96">
        <v>0</v>
      </c>
      <c r="T90" s="97"/>
      <c r="U90" s="97"/>
      <c r="V90" s="97"/>
      <c r="W90" s="97"/>
      <c r="X90" s="97"/>
      <c r="Y90" s="97"/>
      <c r="Z90" s="67"/>
      <c r="AA90" s="96"/>
      <c r="AB90" s="98"/>
      <c r="AC90" s="168"/>
      <c r="AD90" s="169">
        <v>81</v>
      </c>
      <c r="AE90" s="169">
        <v>0</v>
      </c>
      <c r="AF90" s="170" t="s">
        <v>976</v>
      </c>
      <c r="AG90" s="171">
        <v>0</v>
      </c>
      <c r="AH90" s="98"/>
      <c r="AI90" s="93">
        <v>0</v>
      </c>
      <c r="AJ90" s="172">
        <v>0</v>
      </c>
      <c r="AK90" s="95">
        <v>0</v>
      </c>
      <c r="AL90" s="95">
        <v>1188</v>
      </c>
    </row>
    <row r="91" spans="1:38" s="89" customFormat="1" ht="12.75" x14ac:dyDescent="0.2">
      <c r="A91" s="67">
        <v>82</v>
      </c>
      <c r="B91" s="90" t="s">
        <v>578</v>
      </c>
      <c r="C91" s="67">
        <v>1</v>
      </c>
      <c r="D91" s="161"/>
      <c r="E91" s="161"/>
      <c r="F91" s="161"/>
      <c r="G91" s="162">
        <v>0.39635079618428276</v>
      </c>
      <c r="H91" s="91">
        <v>0.5028543869594877</v>
      </c>
      <c r="I91" s="91">
        <v>9</v>
      </c>
      <c r="J91" s="163">
        <v>146.91495818380517</v>
      </c>
      <c r="K91" s="164">
        <v>13016.780711919793</v>
      </c>
      <c r="L91" s="165">
        <v>6107</v>
      </c>
      <c r="M91" s="165">
        <v>1188</v>
      </c>
      <c r="N91" s="166">
        <v>52056222.792998955</v>
      </c>
      <c r="O91" s="167"/>
      <c r="P91" s="95">
        <v>0</v>
      </c>
      <c r="Q91" s="96"/>
      <c r="R91" s="96">
        <v>52220607.399999999</v>
      </c>
      <c r="S91" s="96">
        <v>-164384.60700104386</v>
      </c>
      <c r="T91" s="97"/>
      <c r="U91" s="97"/>
      <c r="V91" s="97"/>
      <c r="W91" s="97"/>
      <c r="X91" s="97"/>
      <c r="Y91" s="97"/>
      <c r="Z91" s="67"/>
      <c r="AA91" s="96"/>
      <c r="AB91" s="98"/>
      <c r="AC91" s="168"/>
      <c r="AD91" s="169">
        <v>82</v>
      </c>
      <c r="AE91" s="169">
        <v>52056222.792998955</v>
      </c>
      <c r="AF91" s="170">
        <v>1</v>
      </c>
      <c r="AG91" s="171">
        <v>52056222.792998955</v>
      </c>
      <c r="AH91" s="98"/>
      <c r="AI91" s="93">
        <v>146.91495818380517</v>
      </c>
      <c r="AJ91" s="172">
        <v>13016.780711919793</v>
      </c>
      <c r="AK91" s="95">
        <v>6107</v>
      </c>
      <c r="AL91" s="95">
        <v>1188</v>
      </c>
    </row>
    <row r="92" spans="1:38" s="89" customFormat="1" ht="12.75" x14ac:dyDescent="0.2">
      <c r="A92" s="67">
        <v>83</v>
      </c>
      <c r="B92" s="90" t="s">
        <v>579</v>
      </c>
      <c r="C92" s="67">
        <v>1</v>
      </c>
      <c r="D92" s="161"/>
      <c r="E92" s="161"/>
      <c r="F92" s="161"/>
      <c r="G92" s="162">
        <v>0.59621698682461743</v>
      </c>
      <c r="H92" s="91">
        <v>0.64593969340280477</v>
      </c>
      <c r="I92" s="91">
        <v>9</v>
      </c>
      <c r="J92" s="163">
        <v>119.80168105052418</v>
      </c>
      <c r="K92" s="164">
        <v>14151.462474437627</v>
      </c>
      <c r="L92" s="165">
        <v>2802</v>
      </c>
      <c r="M92" s="165">
        <v>1188</v>
      </c>
      <c r="N92" s="166">
        <v>33740765.93</v>
      </c>
      <c r="O92" s="167"/>
      <c r="P92" s="95">
        <v>0</v>
      </c>
      <c r="Q92" s="96"/>
      <c r="R92" s="96">
        <v>31787495.908366241</v>
      </c>
      <c r="S92" s="96">
        <v>1953270.0216337591</v>
      </c>
      <c r="T92" s="97"/>
      <c r="U92" s="97"/>
      <c r="V92" s="97"/>
      <c r="W92" s="97"/>
      <c r="X92" s="97"/>
      <c r="Y92" s="97"/>
      <c r="Z92" s="67"/>
      <c r="AA92" s="96"/>
      <c r="AB92" s="98"/>
      <c r="AC92" s="168"/>
      <c r="AD92" s="169">
        <v>83</v>
      </c>
      <c r="AE92" s="169">
        <v>33740765.93</v>
      </c>
      <c r="AF92" s="170">
        <v>1</v>
      </c>
      <c r="AG92" s="171">
        <v>33740765.93</v>
      </c>
      <c r="AH92" s="98"/>
      <c r="AI92" s="93">
        <v>119.80168105052418</v>
      </c>
      <c r="AJ92" s="172">
        <v>14151.462474437627</v>
      </c>
      <c r="AK92" s="95">
        <v>2802</v>
      </c>
      <c r="AL92" s="95">
        <v>1188</v>
      </c>
    </row>
    <row r="93" spans="1:38" s="89" customFormat="1" ht="12.75" x14ac:dyDescent="0.2">
      <c r="A93" s="67">
        <v>84</v>
      </c>
      <c r="B93" s="90" t="s">
        <v>580</v>
      </c>
      <c r="C93" s="67">
        <v>0</v>
      </c>
      <c r="D93" s="161"/>
      <c r="E93" s="161"/>
      <c r="F93" s="161"/>
      <c r="G93" s="162">
        <v>0</v>
      </c>
      <c r="H93" s="91">
        <v>0</v>
      </c>
      <c r="I93" s="91" t="s">
        <v>467</v>
      </c>
      <c r="J93" s="163">
        <v>0</v>
      </c>
      <c r="K93" s="164">
        <v>18692.387499999997</v>
      </c>
      <c r="L93" s="165">
        <v>0</v>
      </c>
      <c r="M93" s="165">
        <v>1188</v>
      </c>
      <c r="N93" s="166">
        <v>448617</v>
      </c>
      <c r="O93" s="167"/>
      <c r="P93" s="95">
        <v>0</v>
      </c>
      <c r="Q93" s="96"/>
      <c r="R93" s="96">
        <v>448617</v>
      </c>
      <c r="S93" s="96">
        <v>0</v>
      </c>
      <c r="T93" s="97"/>
      <c r="U93" s="97"/>
      <c r="V93" s="97"/>
      <c r="W93" s="97"/>
      <c r="X93" s="97"/>
      <c r="Y93" s="97"/>
      <c r="Z93" s="67"/>
      <c r="AA93" s="96"/>
      <c r="AB93" s="98"/>
      <c r="AC93" s="168"/>
      <c r="AD93" s="169">
        <v>84</v>
      </c>
      <c r="AE93" s="169">
        <v>95405.102226027404</v>
      </c>
      <c r="AF93" s="170" t="s">
        <v>976</v>
      </c>
      <c r="AG93" s="171">
        <v>448617</v>
      </c>
      <c r="AH93" s="98"/>
      <c r="AI93" s="93">
        <v>0</v>
      </c>
      <c r="AJ93" s="172">
        <v>18692.387499999997</v>
      </c>
      <c r="AK93" s="95">
        <v>0</v>
      </c>
      <c r="AL93" s="95">
        <v>1188</v>
      </c>
    </row>
    <row r="94" spans="1:38" s="89" customFormat="1" ht="12.75" x14ac:dyDescent="0.2">
      <c r="A94" s="67">
        <v>85</v>
      </c>
      <c r="B94" s="90" t="s">
        <v>581</v>
      </c>
      <c r="C94" s="67">
        <v>1</v>
      </c>
      <c r="D94" s="161"/>
      <c r="E94" s="161"/>
      <c r="F94" s="161"/>
      <c r="G94" s="162">
        <v>0</v>
      </c>
      <c r="H94" s="91">
        <v>0</v>
      </c>
      <c r="I94" s="91">
        <v>9</v>
      </c>
      <c r="J94" s="163">
        <v>181.70178182239604</v>
      </c>
      <c r="K94" s="164">
        <v>14416.015897435898</v>
      </c>
      <c r="L94" s="165">
        <v>11778</v>
      </c>
      <c r="M94" s="165">
        <v>1188</v>
      </c>
      <c r="N94" s="166">
        <v>5674916.4000000004</v>
      </c>
      <c r="O94" s="167"/>
      <c r="P94" s="95">
        <v>0</v>
      </c>
      <c r="Q94" s="96"/>
      <c r="R94" s="96">
        <v>5674916.4000000004</v>
      </c>
      <c r="S94" s="96">
        <v>0</v>
      </c>
      <c r="T94" s="97"/>
      <c r="U94" s="97"/>
      <c r="V94" s="97"/>
      <c r="W94" s="97"/>
      <c r="X94" s="97"/>
      <c r="Y94" s="97"/>
      <c r="Z94" s="67"/>
      <c r="AA94" s="96"/>
      <c r="AB94" s="98"/>
      <c r="AC94" s="168"/>
      <c r="AD94" s="169">
        <v>85</v>
      </c>
      <c r="AE94" s="169">
        <v>130427.07999999999</v>
      </c>
      <c r="AF94" s="170">
        <v>0</v>
      </c>
      <c r="AG94" s="171">
        <v>5674916.4000000004</v>
      </c>
      <c r="AH94" s="98"/>
      <c r="AI94" s="93">
        <v>181.70178182239604</v>
      </c>
      <c r="AJ94" s="172">
        <v>14416.015897435898</v>
      </c>
      <c r="AK94" s="95">
        <v>11778</v>
      </c>
      <c r="AL94" s="95">
        <v>1188</v>
      </c>
    </row>
    <row r="95" spans="1:38" s="89" customFormat="1" ht="12.75" x14ac:dyDescent="0.2">
      <c r="A95" s="67">
        <v>86</v>
      </c>
      <c r="B95" s="90" t="s">
        <v>582</v>
      </c>
      <c r="C95" s="67">
        <v>1</v>
      </c>
      <c r="D95" s="161"/>
      <c r="E95" s="161"/>
      <c r="F95" s="161"/>
      <c r="G95" s="162">
        <v>6.531296527040567</v>
      </c>
      <c r="H95" s="91">
        <v>6.875401231301506</v>
      </c>
      <c r="I95" s="91">
        <v>9</v>
      </c>
      <c r="J95" s="163">
        <v>115.45248310009183</v>
      </c>
      <c r="K95" s="164">
        <v>15263.034869009585</v>
      </c>
      <c r="L95" s="165">
        <v>2359</v>
      </c>
      <c r="M95" s="165">
        <v>1188</v>
      </c>
      <c r="N95" s="166">
        <v>27767804.899999999</v>
      </c>
      <c r="O95" s="167"/>
      <c r="P95" s="95">
        <v>0</v>
      </c>
      <c r="Q95" s="96"/>
      <c r="R95" s="96">
        <v>27767804.899999999</v>
      </c>
      <c r="S95" s="96">
        <v>0</v>
      </c>
      <c r="T95" s="97"/>
      <c r="U95" s="97"/>
      <c r="V95" s="97"/>
      <c r="W95" s="97"/>
      <c r="X95" s="97"/>
      <c r="Y95" s="97"/>
      <c r="Z95" s="67"/>
      <c r="AA95" s="96"/>
      <c r="AB95" s="98"/>
      <c r="AC95" s="168"/>
      <c r="AD95" s="169">
        <v>86</v>
      </c>
      <c r="AE95" s="169">
        <v>2930078.2636562097</v>
      </c>
      <c r="AF95" s="170">
        <v>0</v>
      </c>
      <c r="AG95" s="171">
        <v>27767804.899999999</v>
      </c>
      <c r="AH95" s="98"/>
      <c r="AI95" s="93">
        <v>115.45248310009183</v>
      </c>
      <c r="AJ95" s="172">
        <v>15263.034869009585</v>
      </c>
      <c r="AK95" s="95">
        <v>2359</v>
      </c>
      <c r="AL95" s="95">
        <v>1188</v>
      </c>
    </row>
    <row r="96" spans="1:38" s="89" customFormat="1" ht="12.75" x14ac:dyDescent="0.2">
      <c r="A96" s="67">
        <v>87</v>
      </c>
      <c r="B96" s="90" t="s">
        <v>583</v>
      </c>
      <c r="C96" s="67">
        <v>1</v>
      </c>
      <c r="D96" s="161"/>
      <c r="E96" s="161"/>
      <c r="F96" s="161"/>
      <c r="G96" s="162">
        <v>0.75562350783915955</v>
      </c>
      <c r="H96" s="91">
        <v>0.93536462655597241</v>
      </c>
      <c r="I96" s="91">
        <v>9</v>
      </c>
      <c r="J96" s="163">
        <v>131.09126401824184</v>
      </c>
      <c r="K96" s="164">
        <v>14171.529570502429</v>
      </c>
      <c r="L96" s="165">
        <v>4406</v>
      </c>
      <c r="M96" s="165">
        <v>1188</v>
      </c>
      <c r="N96" s="166">
        <v>46730653.222307175</v>
      </c>
      <c r="O96" s="167"/>
      <c r="P96" s="95">
        <v>0</v>
      </c>
      <c r="Q96" s="96"/>
      <c r="R96" s="96">
        <v>47043556</v>
      </c>
      <c r="S96" s="96">
        <v>-312902.7776928246</v>
      </c>
      <c r="T96" s="97"/>
      <c r="U96" s="97"/>
      <c r="V96" s="97"/>
      <c r="W96" s="97"/>
      <c r="X96" s="97"/>
      <c r="Y96" s="97"/>
      <c r="Z96" s="67"/>
      <c r="AA96" s="96"/>
      <c r="AB96" s="98"/>
      <c r="AC96" s="168"/>
      <c r="AD96" s="169">
        <v>87</v>
      </c>
      <c r="AE96" s="169">
        <v>46730653.222307175</v>
      </c>
      <c r="AF96" s="170">
        <v>1</v>
      </c>
      <c r="AG96" s="171">
        <v>46730653.222307175</v>
      </c>
      <c r="AH96" s="98"/>
      <c r="AI96" s="93">
        <v>131.09126401824184</v>
      </c>
      <c r="AJ96" s="172">
        <v>14171.529570502429</v>
      </c>
      <c r="AK96" s="95">
        <v>4406</v>
      </c>
      <c r="AL96" s="95">
        <v>1188</v>
      </c>
    </row>
    <row r="97" spans="1:38" s="89" customFormat="1" ht="12.75" x14ac:dyDescent="0.2">
      <c r="A97" s="67">
        <v>88</v>
      </c>
      <c r="B97" s="90" t="s">
        <v>584</v>
      </c>
      <c r="C97" s="67">
        <v>1</v>
      </c>
      <c r="D97" s="161"/>
      <c r="E97" s="161"/>
      <c r="F97" s="161"/>
      <c r="G97" s="162">
        <v>0.56790553727479165</v>
      </c>
      <c r="H97" s="91">
        <v>0.69238568634368813</v>
      </c>
      <c r="I97" s="91">
        <v>9</v>
      </c>
      <c r="J97" s="163">
        <v>129.48168183107578</v>
      </c>
      <c r="K97" s="164">
        <v>13522.748360704687</v>
      </c>
      <c r="L97" s="165">
        <v>3987</v>
      </c>
      <c r="M97" s="165">
        <v>1188</v>
      </c>
      <c r="N97" s="166">
        <v>59653890.619999997</v>
      </c>
      <c r="O97" s="167"/>
      <c r="P97" s="95">
        <v>0</v>
      </c>
      <c r="Q97" s="96"/>
      <c r="R97" s="96">
        <v>59561806.399999999</v>
      </c>
      <c r="S97" s="96">
        <v>92084.219999998808</v>
      </c>
      <c r="T97" s="97"/>
      <c r="U97" s="97"/>
      <c r="V97" s="97"/>
      <c r="W97" s="97"/>
      <c r="X97" s="97"/>
      <c r="Y97" s="97"/>
      <c r="Z97" s="67"/>
      <c r="AA97" s="96"/>
      <c r="AB97" s="98"/>
      <c r="AC97" s="168"/>
      <c r="AD97" s="169">
        <v>88</v>
      </c>
      <c r="AE97" s="169">
        <v>59653890.619999997</v>
      </c>
      <c r="AF97" s="170">
        <v>1</v>
      </c>
      <c r="AG97" s="171">
        <v>59653890.619999997</v>
      </c>
      <c r="AH97" s="98"/>
      <c r="AI97" s="93">
        <v>129.48168183107578</v>
      </c>
      <c r="AJ97" s="172">
        <v>13522.748360704687</v>
      </c>
      <c r="AK97" s="95">
        <v>3987</v>
      </c>
      <c r="AL97" s="95">
        <v>1188</v>
      </c>
    </row>
    <row r="98" spans="1:38" s="89" customFormat="1" ht="12.75" x14ac:dyDescent="0.2">
      <c r="A98" s="67">
        <v>89</v>
      </c>
      <c r="B98" s="90" t="s">
        <v>585</v>
      </c>
      <c r="C98" s="67">
        <v>1</v>
      </c>
      <c r="D98" s="161"/>
      <c r="E98" s="161"/>
      <c r="F98" s="161"/>
      <c r="G98" s="162">
        <v>7.3423523484461111</v>
      </c>
      <c r="H98" s="91">
        <v>6.7174308807189442</v>
      </c>
      <c r="I98" s="91">
        <v>9</v>
      </c>
      <c r="J98" s="163">
        <v>247.73543983274459</v>
      </c>
      <c r="K98" s="164">
        <v>15958.553969465649</v>
      </c>
      <c r="L98" s="165">
        <v>23576</v>
      </c>
      <c r="M98" s="165">
        <v>1188</v>
      </c>
      <c r="N98" s="166">
        <v>15970837.944597928</v>
      </c>
      <c r="O98" s="167"/>
      <c r="P98" s="95">
        <v>0</v>
      </c>
      <c r="Q98" s="96"/>
      <c r="R98" s="96">
        <v>14821467.799999999</v>
      </c>
      <c r="S98" s="96">
        <v>1149370.144597929</v>
      </c>
      <c r="T98" s="97"/>
      <c r="U98" s="97"/>
      <c r="V98" s="97"/>
      <c r="W98" s="97"/>
      <c r="X98" s="97"/>
      <c r="Y98" s="97"/>
      <c r="Z98" s="67"/>
      <c r="AA98" s="96"/>
      <c r="AB98" s="98"/>
      <c r="AC98" s="168"/>
      <c r="AD98" s="169">
        <v>89</v>
      </c>
      <c r="AE98" s="169">
        <v>15970837.944597928</v>
      </c>
      <c r="AF98" s="170">
        <v>1</v>
      </c>
      <c r="AG98" s="171">
        <v>15970837.944597928</v>
      </c>
      <c r="AH98" s="98"/>
      <c r="AI98" s="93">
        <v>247.73543983274459</v>
      </c>
      <c r="AJ98" s="172">
        <v>15958.553969465649</v>
      </c>
      <c r="AK98" s="95">
        <v>23576</v>
      </c>
      <c r="AL98" s="95">
        <v>1188</v>
      </c>
    </row>
    <row r="99" spans="1:38" s="89" customFormat="1" ht="12.75" x14ac:dyDescent="0.2">
      <c r="A99" s="67">
        <v>90</v>
      </c>
      <c r="B99" s="90" t="s">
        <v>586</v>
      </c>
      <c r="C99" s="67">
        <v>0</v>
      </c>
      <c r="D99" s="161"/>
      <c r="E99" s="161"/>
      <c r="F99" s="161"/>
      <c r="G99" s="162">
        <v>0</v>
      </c>
      <c r="H99" s="91">
        <v>0</v>
      </c>
      <c r="I99" s="91" t="s">
        <v>467</v>
      </c>
      <c r="J99" s="163">
        <v>0</v>
      </c>
      <c r="K99" s="164">
        <v>0</v>
      </c>
      <c r="L99" s="165">
        <v>0</v>
      </c>
      <c r="M99" s="165">
        <v>1188</v>
      </c>
      <c r="N99" s="166">
        <v>0</v>
      </c>
      <c r="O99" s="167"/>
      <c r="P99" s="95">
        <v>0</v>
      </c>
      <c r="Q99" s="96"/>
      <c r="R99" s="96">
        <v>0</v>
      </c>
      <c r="S99" s="96">
        <v>0</v>
      </c>
      <c r="T99" s="97"/>
      <c r="U99" s="97"/>
      <c r="V99" s="97"/>
      <c r="W99" s="97"/>
      <c r="X99" s="97"/>
      <c r="Y99" s="97"/>
      <c r="Z99" s="67"/>
      <c r="AA99" s="96"/>
      <c r="AB99" s="98"/>
      <c r="AC99" s="168"/>
      <c r="AD99" s="169">
        <v>90</v>
      </c>
      <c r="AE99" s="169">
        <v>0</v>
      </c>
      <c r="AF99" s="170" t="s">
        <v>976</v>
      </c>
      <c r="AG99" s="171">
        <v>0</v>
      </c>
      <c r="AH99" s="98"/>
      <c r="AI99" s="93">
        <v>0</v>
      </c>
      <c r="AJ99" s="172">
        <v>0</v>
      </c>
      <c r="AK99" s="95">
        <v>0</v>
      </c>
      <c r="AL99" s="95">
        <v>1188</v>
      </c>
    </row>
    <row r="100" spans="1:38" s="89" customFormat="1" ht="12.75" x14ac:dyDescent="0.2">
      <c r="A100" s="67">
        <v>91</v>
      </c>
      <c r="B100" s="90" t="s">
        <v>587</v>
      </c>
      <c r="C100" s="67">
        <v>1</v>
      </c>
      <c r="D100" s="161"/>
      <c r="E100" s="161"/>
      <c r="F100" s="161"/>
      <c r="G100" s="162">
        <v>1.840959035220592</v>
      </c>
      <c r="H100" s="91">
        <v>1.8656521459125108</v>
      </c>
      <c r="I100" s="91">
        <v>9</v>
      </c>
      <c r="J100" s="163">
        <v>223.42502024351609</v>
      </c>
      <c r="K100" s="164">
        <v>14201.277657142857</v>
      </c>
      <c r="L100" s="165">
        <v>17528</v>
      </c>
      <c r="M100" s="165">
        <v>1188</v>
      </c>
      <c r="N100" s="166">
        <v>5766562.6593739688</v>
      </c>
      <c r="O100" s="167"/>
      <c r="P100" s="95">
        <v>0</v>
      </c>
      <c r="Q100" s="96"/>
      <c r="R100" s="96">
        <v>6220290.7999999998</v>
      </c>
      <c r="S100" s="96">
        <v>-453728.14062603097</v>
      </c>
      <c r="T100" s="97"/>
      <c r="U100" s="97"/>
      <c r="V100" s="97"/>
      <c r="W100" s="97"/>
      <c r="X100" s="97"/>
      <c r="Y100" s="97"/>
      <c r="Z100" s="67"/>
      <c r="AA100" s="96"/>
      <c r="AB100" s="98"/>
      <c r="AC100" s="168"/>
      <c r="AD100" s="169">
        <v>91</v>
      </c>
      <c r="AE100" s="169">
        <v>5766562.6593739688</v>
      </c>
      <c r="AF100" s="170">
        <v>1</v>
      </c>
      <c r="AG100" s="171">
        <v>5766562.6593739688</v>
      </c>
      <c r="AH100" s="98"/>
      <c r="AI100" s="93">
        <v>223.42502024351609</v>
      </c>
      <c r="AJ100" s="172">
        <v>14201.277657142857</v>
      </c>
      <c r="AK100" s="95">
        <v>17528</v>
      </c>
      <c r="AL100" s="95">
        <v>1188</v>
      </c>
    </row>
    <row r="101" spans="1:38" s="89" customFormat="1" ht="12.75" x14ac:dyDescent="0.2">
      <c r="A101" s="67">
        <v>92</v>
      </c>
      <c r="B101" s="90" t="s">
        <v>588</v>
      </c>
      <c r="C101" s="67">
        <v>0</v>
      </c>
      <c r="D101" s="161"/>
      <c r="E101" s="161"/>
      <c r="F101" s="161"/>
      <c r="G101" s="162">
        <v>0</v>
      </c>
      <c r="H101" s="91">
        <v>0</v>
      </c>
      <c r="I101" s="91" t="s">
        <v>467</v>
      </c>
      <c r="J101" s="163">
        <v>0</v>
      </c>
      <c r="K101" s="164">
        <v>0</v>
      </c>
      <c r="L101" s="165">
        <v>0</v>
      </c>
      <c r="M101" s="165">
        <v>1188</v>
      </c>
      <c r="N101" s="166">
        <v>0</v>
      </c>
      <c r="O101" s="167"/>
      <c r="P101" s="95">
        <v>0</v>
      </c>
      <c r="Q101" s="96"/>
      <c r="R101" s="96">
        <v>0</v>
      </c>
      <c r="S101" s="96">
        <v>0</v>
      </c>
      <c r="T101" s="97"/>
      <c r="U101" s="97"/>
      <c r="V101" s="97"/>
      <c r="W101" s="97"/>
      <c r="X101" s="97"/>
      <c r="Y101" s="97"/>
      <c r="Z101" s="67"/>
      <c r="AA101" s="96"/>
      <c r="AB101" s="98"/>
      <c r="AC101" s="168"/>
      <c r="AD101" s="169">
        <v>92</v>
      </c>
      <c r="AE101" s="169">
        <v>0</v>
      </c>
      <c r="AF101" s="170" t="s">
        <v>976</v>
      </c>
      <c r="AG101" s="171">
        <v>0</v>
      </c>
      <c r="AH101" s="98"/>
      <c r="AI101" s="93">
        <v>0</v>
      </c>
      <c r="AJ101" s="172">
        <v>0</v>
      </c>
      <c r="AK101" s="95">
        <v>0</v>
      </c>
      <c r="AL101" s="95">
        <v>1188</v>
      </c>
    </row>
    <row r="102" spans="1:38" s="89" customFormat="1" ht="12.75" x14ac:dyDescent="0.2">
      <c r="A102" s="67">
        <v>93</v>
      </c>
      <c r="B102" s="90" t="s">
        <v>589</v>
      </c>
      <c r="C102" s="67">
        <v>1</v>
      </c>
      <c r="D102" s="161"/>
      <c r="E102" s="161"/>
      <c r="F102" s="161">
        <v>28</v>
      </c>
      <c r="G102" s="162">
        <v>8.3069865542387369</v>
      </c>
      <c r="H102" s="91">
        <v>8.5882308079859868</v>
      </c>
      <c r="I102" s="91">
        <v>18</v>
      </c>
      <c r="J102" s="163">
        <v>100.40533474721023</v>
      </c>
      <c r="K102" s="164">
        <v>21564.706527873641</v>
      </c>
      <c r="L102" s="165">
        <v>87</v>
      </c>
      <c r="M102" s="165">
        <v>1188</v>
      </c>
      <c r="N102" s="166">
        <v>173457122.11352935</v>
      </c>
      <c r="O102" s="167"/>
      <c r="P102" s="95">
        <v>0</v>
      </c>
      <c r="Q102" s="96"/>
      <c r="R102" s="96">
        <v>173650437</v>
      </c>
      <c r="S102" s="96">
        <v>-193314.88647064567</v>
      </c>
      <c r="T102" s="97"/>
      <c r="U102" s="97"/>
      <c r="V102" s="97"/>
      <c r="W102" s="97"/>
      <c r="X102" s="97"/>
      <c r="Y102" s="97"/>
      <c r="Z102" s="67"/>
      <c r="AA102" s="96"/>
      <c r="AB102" s="98"/>
      <c r="AC102" s="168"/>
      <c r="AD102" s="169">
        <v>93</v>
      </c>
      <c r="AE102" s="169">
        <v>173457122.11352935</v>
      </c>
      <c r="AF102" s="170">
        <v>1</v>
      </c>
      <c r="AG102" s="171">
        <v>173457122.11352935</v>
      </c>
      <c r="AH102" s="98"/>
      <c r="AI102" s="93">
        <v>100.40533474721023</v>
      </c>
      <c r="AJ102" s="172">
        <v>21564.706527873641</v>
      </c>
      <c r="AK102" s="95">
        <v>87</v>
      </c>
      <c r="AL102" s="95">
        <v>1188</v>
      </c>
    </row>
    <row r="103" spans="1:38" s="89" customFormat="1" ht="12.75" x14ac:dyDescent="0.2">
      <c r="A103" s="67">
        <v>94</v>
      </c>
      <c r="B103" s="90" t="s">
        <v>590</v>
      </c>
      <c r="C103" s="67">
        <v>1</v>
      </c>
      <c r="D103" s="161"/>
      <c r="E103" s="161"/>
      <c r="F103" s="161"/>
      <c r="G103" s="162">
        <v>0.16188355769512361</v>
      </c>
      <c r="H103" s="91">
        <v>0.17485954278578519</v>
      </c>
      <c r="I103" s="91">
        <v>9</v>
      </c>
      <c r="J103" s="163">
        <v>107.83351845137126</v>
      </c>
      <c r="K103" s="164">
        <v>15424.937440251571</v>
      </c>
      <c r="L103" s="165">
        <v>1208</v>
      </c>
      <c r="M103" s="165">
        <v>1188</v>
      </c>
      <c r="N103" s="166">
        <v>26612788.332066346</v>
      </c>
      <c r="O103" s="167"/>
      <c r="P103" s="95">
        <v>0</v>
      </c>
      <c r="Q103" s="96"/>
      <c r="R103" s="96">
        <v>27159948.800000001</v>
      </c>
      <c r="S103" s="96">
        <v>-547160.46793365479</v>
      </c>
      <c r="T103" s="97"/>
      <c r="U103" s="97"/>
      <c r="V103" s="97"/>
      <c r="W103" s="97"/>
      <c r="X103" s="97"/>
      <c r="Y103" s="97"/>
      <c r="Z103" s="67"/>
      <c r="AA103" s="96"/>
      <c r="AB103" s="98"/>
      <c r="AC103" s="168"/>
      <c r="AD103" s="169">
        <v>94</v>
      </c>
      <c r="AE103" s="169">
        <v>26612788.332066346</v>
      </c>
      <c r="AF103" s="170">
        <v>1</v>
      </c>
      <c r="AG103" s="171">
        <v>26612788.332066346</v>
      </c>
      <c r="AH103" s="98"/>
      <c r="AI103" s="93">
        <v>107.83351845137126</v>
      </c>
      <c r="AJ103" s="172">
        <v>15424.937440251571</v>
      </c>
      <c r="AK103" s="95">
        <v>1208</v>
      </c>
      <c r="AL103" s="95">
        <v>1188</v>
      </c>
    </row>
    <row r="104" spans="1:38" s="89" customFormat="1" ht="12.75" x14ac:dyDescent="0.2">
      <c r="A104" s="67">
        <v>95</v>
      </c>
      <c r="B104" s="90" t="s">
        <v>591</v>
      </c>
      <c r="C104" s="67">
        <v>1</v>
      </c>
      <c r="D104" s="161"/>
      <c r="E104" s="174"/>
      <c r="F104" s="161">
        <v>10</v>
      </c>
      <c r="G104" s="162">
        <v>13.044079648282272</v>
      </c>
      <c r="H104" s="91">
        <v>12.447918998102764</v>
      </c>
      <c r="I104" s="91">
        <v>18</v>
      </c>
      <c r="J104" s="163">
        <v>100.58789250230713</v>
      </c>
      <c r="K104" s="164">
        <v>20903.900050358614</v>
      </c>
      <c r="L104" s="165">
        <v>123</v>
      </c>
      <c r="M104" s="165">
        <v>1188</v>
      </c>
      <c r="N104" s="166">
        <v>275705360.91398716</v>
      </c>
      <c r="O104" s="167"/>
      <c r="P104" s="95">
        <v>0</v>
      </c>
      <c r="Q104" s="96"/>
      <c r="R104" s="96">
        <v>276640207.39999998</v>
      </c>
      <c r="S104" s="96">
        <v>-934846.48601281643</v>
      </c>
      <c r="T104" s="97"/>
      <c r="U104" s="97"/>
      <c r="V104" s="97"/>
      <c r="W104" s="97"/>
      <c r="X104" s="97"/>
      <c r="Y104" s="97"/>
      <c r="Z104" s="67"/>
      <c r="AA104" s="96"/>
      <c r="AB104" s="98"/>
      <c r="AC104" s="168"/>
      <c r="AD104" s="169">
        <v>95</v>
      </c>
      <c r="AE104" s="169">
        <v>275705360.91398716</v>
      </c>
      <c r="AF104" s="170">
        <v>1</v>
      </c>
      <c r="AG104" s="171">
        <v>275705360.91398716</v>
      </c>
      <c r="AH104" s="98"/>
      <c r="AI104" s="93">
        <v>100.58789250230713</v>
      </c>
      <c r="AJ104" s="172">
        <v>20903.900050358614</v>
      </c>
      <c r="AK104" s="95">
        <v>123</v>
      </c>
      <c r="AL104" s="95">
        <v>1188</v>
      </c>
    </row>
    <row r="105" spans="1:38" s="89" customFormat="1" ht="12.75" x14ac:dyDescent="0.2">
      <c r="A105" s="67">
        <v>96</v>
      </c>
      <c r="B105" s="90" t="s">
        <v>592</v>
      </c>
      <c r="C105" s="67">
        <v>1</v>
      </c>
      <c r="D105" s="161"/>
      <c r="E105" s="161"/>
      <c r="F105" s="161"/>
      <c r="G105" s="162">
        <v>4.0845926687433725</v>
      </c>
      <c r="H105" s="91">
        <v>3.7184894651330653</v>
      </c>
      <c r="I105" s="91">
        <v>9</v>
      </c>
      <c r="J105" s="163">
        <v>171.49085191866001</v>
      </c>
      <c r="K105" s="164">
        <v>15603.787177935945</v>
      </c>
      <c r="L105" s="165">
        <v>11155</v>
      </c>
      <c r="M105" s="165">
        <v>1188</v>
      </c>
      <c r="N105" s="166">
        <v>76762783.026947618</v>
      </c>
      <c r="O105" s="167"/>
      <c r="P105" s="95">
        <v>0</v>
      </c>
      <c r="Q105" s="96"/>
      <c r="R105" s="96">
        <v>72896035.799999997</v>
      </c>
      <c r="S105" s="96">
        <v>3866747.2269476205</v>
      </c>
      <c r="T105" s="97"/>
      <c r="U105" s="97"/>
      <c r="V105" s="97"/>
      <c r="W105" s="97"/>
      <c r="X105" s="97"/>
      <c r="Y105" s="97"/>
      <c r="Z105" s="67"/>
      <c r="AA105" s="96"/>
      <c r="AB105" s="98"/>
      <c r="AC105" s="168"/>
      <c r="AD105" s="169">
        <v>96</v>
      </c>
      <c r="AE105" s="169">
        <v>76762783.026947618</v>
      </c>
      <c r="AF105" s="170">
        <v>1</v>
      </c>
      <c r="AG105" s="171">
        <v>76762783.026947618</v>
      </c>
      <c r="AH105" s="98"/>
      <c r="AI105" s="93">
        <v>171.49085191866001</v>
      </c>
      <c r="AJ105" s="172">
        <v>15603.787177935945</v>
      </c>
      <c r="AK105" s="95">
        <v>11155</v>
      </c>
      <c r="AL105" s="95">
        <v>1188</v>
      </c>
    </row>
    <row r="106" spans="1:38" s="89" customFormat="1" ht="12.75" x14ac:dyDescent="0.2">
      <c r="A106" s="67">
        <v>97</v>
      </c>
      <c r="B106" s="90" t="s">
        <v>593</v>
      </c>
      <c r="C106" s="67">
        <v>1</v>
      </c>
      <c r="D106" s="161"/>
      <c r="E106" s="161"/>
      <c r="F106" s="161">
        <v>8</v>
      </c>
      <c r="G106" s="162">
        <v>3.5007894380800022</v>
      </c>
      <c r="H106" s="91">
        <v>3.3196591868000591</v>
      </c>
      <c r="I106" s="91">
        <v>9</v>
      </c>
      <c r="J106" s="163">
        <v>100.72245271080756</v>
      </c>
      <c r="K106" s="164">
        <v>19086.906384044207</v>
      </c>
      <c r="L106" s="165">
        <v>138</v>
      </c>
      <c r="M106" s="165">
        <v>1188</v>
      </c>
      <c r="N106" s="166">
        <v>111423877.93023711</v>
      </c>
      <c r="O106" s="167"/>
      <c r="P106" s="95">
        <v>0</v>
      </c>
      <c r="Q106" s="96"/>
      <c r="R106" s="96">
        <v>110806194.8</v>
      </c>
      <c r="S106" s="96">
        <v>617683.13023711741</v>
      </c>
      <c r="T106" s="97"/>
      <c r="U106" s="97"/>
      <c r="V106" s="97"/>
      <c r="W106" s="97"/>
      <c r="X106" s="97"/>
      <c r="Y106" s="97"/>
      <c r="Z106" s="67"/>
      <c r="AA106" s="96"/>
      <c r="AB106" s="98">
        <v>18</v>
      </c>
      <c r="AC106" s="168"/>
      <c r="AD106" s="169">
        <v>97</v>
      </c>
      <c r="AE106" s="169">
        <v>111423877.93023711</v>
      </c>
      <c r="AF106" s="170">
        <v>1</v>
      </c>
      <c r="AG106" s="171">
        <v>111423877.93023711</v>
      </c>
      <c r="AH106" s="98"/>
      <c r="AI106" s="93">
        <v>100.72245271080756</v>
      </c>
      <c r="AJ106" s="172">
        <v>19086.906384044207</v>
      </c>
      <c r="AK106" s="95">
        <v>138</v>
      </c>
      <c r="AL106" s="95">
        <v>1188</v>
      </c>
    </row>
    <row r="107" spans="1:38" s="89" customFormat="1" ht="12.75" x14ac:dyDescent="0.2">
      <c r="A107" s="67">
        <v>98</v>
      </c>
      <c r="B107" s="90" t="s">
        <v>594</v>
      </c>
      <c r="C107" s="67">
        <v>1</v>
      </c>
      <c r="D107" s="161"/>
      <c r="E107" s="161"/>
      <c r="F107" s="161">
        <v>19</v>
      </c>
      <c r="G107" s="162">
        <v>3.8606306270912882</v>
      </c>
      <c r="H107" s="91">
        <v>7.3492974705507015</v>
      </c>
      <c r="I107" s="91">
        <v>9</v>
      </c>
      <c r="J107" s="163">
        <v>206.21028588378149</v>
      </c>
      <c r="K107" s="164">
        <v>16325.333191489361</v>
      </c>
      <c r="L107" s="165">
        <v>17339</v>
      </c>
      <c r="M107" s="165">
        <v>1188</v>
      </c>
      <c r="N107" s="166">
        <v>1622794.5661187563</v>
      </c>
      <c r="O107" s="167"/>
      <c r="P107" s="95">
        <v>0</v>
      </c>
      <c r="Q107" s="96"/>
      <c r="R107" s="96">
        <v>1652277.8</v>
      </c>
      <c r="S107" s="96">
        <v>-29483.233881243737</v>
      </c>
      <c r="T107" s="97"/>
      <c r="U107" s="97"/>
      <c r="V107" s="97"/>
      <c r="W107" s="97"/>
      <c r="X107" s="97"/>
      <c r="Y107" s="97"/>
      <c r="Z107" s="67"/>
      <c r="AA107" s="96"/>
      <c r="AB107" s="98">
        <v>18</v>
      </c>
      <c r="AC107" s="168"/>
      <c r="AD107" s="169">
        <v>98</v>
      </c>
      <c r="AE107" s="169">
        <v>1622794.5661187563</v>
      </c>
      <c r="AF107" s="170">
        <v>1</v>
      </c>
      <c r="AG107" s="171">
        <v>1622794.5661187563</v>
      </c>
      <c r="AH107" s="98"/>
      <c r="AI107" s="93">
        <v>206.21028588378149</v>
      </c>
      <c r="AJ107" s="172">
        <v>16325.333191489361</v>
      </c>
      <c r="AK107" s="95">
        <v>17339</v>
      </c>
      <c r="AL107" s="95">
        <v>1188</v>
      </c>
    </row>
    <row r="108" spans="1:38" s="89" customFormat="1" ht="12.75" x14ac:dyDescent="0.2">
      <c r="A108" s="67">
        <v>99</v>
      </c>
      <c r="B108" s="90" t="s">
        <v>595</v>
      </c>
      <c r="C108" s="67">
        <v>1</v>
      </c>
      <c r="D108" s="161"/>
      <c r="E108" s="161"/>
      <c r="F108" s="161"/>
      <c r="G108" s="162">
        <v>3.5452801444861031</v>
      </c>
      <c r="H108" s="91">
        <v>2.5575048467154065</v>
      </c>
      <c r="I108" s="91">
        <v>9</v>
      </c>
      <c r="J108" s="163">
        <v>144.63668839161195</v>
      </c>
      <c r="K108" s="164">
        <v>14407.752651937981</v>
      </c>
      <c r="L108" s="165">
        <v>6431</v>
      </c>
      <c r="M108" s="165">
        <v>1188</v>
      </c>
      <c r="N108" s="166">
        <v>54732995.004789785</v>
      </c>
      <c r="O108" s="167"/>
      <c r="P108" s="95">
        <v>0</v>
      </c>
      <c r="Q108" s="96"/>
      <c r="R108" s="96">
        <v>53918486</v>
      </c>
      <c r="S108" s="96">
        <v>814509.00478978455</v>
      </c>
      <c r="T108" s="97"/>
      <c r="U108" s="97"/>
      <c r="V108" s="97"/>
      <c r="W108" s="97"/>
      <c r="X108" s="97"/>
      <c r="Y108" s="97"/>
      <c r="Z108" s="67"/>
      <c r="AA108" s="96"/>
      <c r="AB108" s="98"/>
      <c r="AC108" s="168"/>
      <c r="AD108" s="169">
        <v>99</v>
      </c>
      <c r="AE108" s="169">
        <v>54732995.004789785</v>
      </c>
      <c r="AF108" s="170">
        <v>1</v>
      </c>
      <c r="AG108" s="171">
        <v>54732995.004789785</v>
      </c>
      <c r="AH108" s="98"/>
      <c r="AI108" s="93">
        <v>144.63668839161195</v>
      </c>
      <c r="AJ108" s="172">
        <v>14407.752651937981</v>
      </c>
      <c r="AK108" s="95">
        <v>6431</v>
      </c>
      <c r="AL108" s="95">
        <v>1188</v>
      </c>
    </row>
    <row r="109" spans="1:38" s="89" customFormat="1" ht="12.75" x14ac:dyDescent="0.2">
      <c r="A109" s="67">
        <v>100</v>
      </c>
      <c r="B109" s="90" t="s">
        <v>596</v>
      </c>
      <c r="C109" s="67">
        <v>1</v>
      </c>
      <c r="D109" s="161"/>
      <c r="E109" s="161"/>
      <c r="F109" s="161"/>
      <c r="G109" s="162">
        <v>2.3472142855973317</v>
      </c>
      <c r="H109" s="91">
        <v>2.6732973533095818</v>
      </c>
      <c r="I109" s="91">
        <v>9</v>
      </c>
      <c r="J109" s="163">
        <v>127.0063919760279</v>
      </c>
      <c r="K109" s="164">
        <v>18250.951534425098</v>
      </c>
      <c r="L109" s="165">
        <v>4929</v>
      </c>
      <c r="M109" s="165">
        <v>1188</v>
      </c>
      <c r="N109" s="166">
        <v>226112669.15431672</v>
      </c>
      <c r="O109" s="167"/>
      <c r="P109" s="95">
        <v>0</v>
      </c>
      <c r="Q109" s="96"/>
      <c r="R109" s="96">
        <v>224104993</v>
      </c>
      <c r="S109" s="96">
        <v>2007676.1543167233</v>
      </c>
      <c r="T109" s="97"/>
      <c r="U109" s="97"/>
      <c r="V109" s="97"/>
      <c r="W109" s="97"/>
      <c r="X109" s="97"/>
      <c r="Y109" s="97"/>
      <c r="Z109" s="67"/>
      <c r="AA109" s="96"/>
      <c r="AB109" s="98"/>
      <c r="AC109" s="168"/>
      <c r="AD109" s="169">
        <v>100</v>
      </c>
      <c r="AE109" s="169">
        <v>226112669.15431672</v>
      </c>
      <c r="AF109" s="170">
        <v>1</v>
      </c>
      <c r="AG109" s="171">
        <v>226112669.15431672</v>
      </c>
      <c r="AH109" s="98"/>
      <c r="AI109" s="93">
        <v>127.0063919760279</v>
      </c>
      <c r="AJ109" s="172">
        <v>18250.951534425098</v>
      </c>
      <c r="AK109" s="95">
        <v>4929</v>
      </c>
      <c r="AL109" s="95">
        <v>1188</v>
      </c>
    </row>
    <row r="110" spans="1:38" s="89" customFormat="1" ht="12.75" x14ac:dyDescent="0.2">
      <c r="A110" s="67">
        <v>101</v>
      </c>
      <c r="B110" s="90" t="s">
        <v>597</v>
      </c>
      <c r="C110" s="67">
        <v>1</v>
      </c>
      <c r="D110" s="161"/>
      <c r="E110" s="161"/>
      <c r="F110" s="161"/>
      <c r="G110" s="162">
        <v>5.7103981896852556</v>
      </c>
      <c r="H110" s="91">
        <v>5.6906693092699667</v>
      </c>
      <c r="I110" s="91">
        <v>9</v>
      </c>
      <c r="J110" s="163">
        <v>135.5104119121672</v>
      </c>
      <c r="K110" s="164">
        <v>13736.514107150075</v>
      </c>
      <c r="L110" s="165">
        <v>4878</v>
      </c>
      <c r="M110" s="165">
        <v>1188</v>
      </c>
      <c r="N110" s="166">
        <v>94267558.145777836</v>
      </c>
      <c r="O110" s="167"/>
      <c r="P110" s="95">
        <v>0</v>
      </c>
      <c r="Q110" s="96"/>
      <c r="R110" s="96">
        <v>101075550.8</v>
      </c>
      <c r="S110" s="96">
        <v>-6807992.6542221606</v>
      </c>
      <c r="T110" s="97"/>
      <c r="U110" s="97"/>
      <c r="V110" s="97"/>
      <c r="W110" s="97"/>
      <c r="X110" s="97"/>
      <c r="Y110" s="97"/>
      <c r="Z110" s="67"/>
      <c r="AA110" s="96"/>
      <c r="AB110" s="98"/>
      <c r="AC110" s="168"/>
      <c r="AD110" s="169">
        <v>101</v>
      </c>
      <c r="AE110" s="169">
        <v>94267558.145777836</v>
      </c>
      <c r="AF110" s="170">
        <v>1</v>
      </c>
      <c r="AG110" s="171">
        <v>94267558.145777836</v>
      </c>
      <c r="AH110" s="98"/>
      <c r="AI110" s="93">
        <v>135.5104119121672</v>
      </c>
      <c r="AJ110" s="172">
        <v>13736.514107150075</v>
      </c>
      <c r="AK110" s="95">
        <v>4878</v>
      </c>
      <c r="AL110" s="95">
        <v>1188</v>
      </c>
    </row>
    <row r="111" spans="1:38" s="89" customFormat="1" ht="12.75" x14ac:dyDescent="0.2">
      <c r="A111" s="67">
        <v>102</v>
      </c>
      <c r="B111" s="90" t="s">
        <v>598</v>
      </c>
      <c r="C111" s="67">
        <v>0</v>
      </c>
      <c r="D111" s="161"/>
      <c r="E111" s="161"/>
      <c r="F111" s="161"/>
      <c r="G111" s="162">
        <v>0</v>
      </c>
      <c r="H111" s="91">
        <v>0</v>
      </c>
      <c r="I111" s="91" t="s">
        <v>467</v>
      </c>
      <c r="J111" s="163">
        <v>0</v>
      </c>
      <c r="K111" s="164">
        <v>17354.29</v>
      </c>
      <c r="L111" s="165">
        <v>0</v>
      </c>
      <c r="M111" s="165">
        <v>1188</v>
      </c>
      <c r="N111" s="166">
        <v>1018508</v>
      </c>
      <c r="O111" s="167"/>
      <c r="P111" s="95">
        <v>0</v>
      </c>
      <c r="Q111" s="96"/>
      <c r="R111" s="96">
        <v>1018508</v>
      </c>
      <c r="S111" s="96">
        <v>0</v>
      </c>
      <c r="T111" s="97"/>
      <c r="U111" s="97"/>
      <c r="V111" s="97"/>
      <c r="W111" s="97"/>
      <c r="X111" s="97"/>
      <c r="Y111" s="97"/>
      <c r="Z111" s="67"/>
      <c r="AA111" s="96"/>
      <c r="AB111" s="98"/>
      <c r="AC111" s="168"/>
      <c r="AD111" s="169">
        <v>102</v>
      </c>
      <c r="AE111" s="169">
        <v>2016906</v>
      </c>
      <c r="AF111" s="170" t="s">
        <v>976</v>
      </c>
      <c r="AG111" s="171">
        <v>1018508</v>
      </c>
      <c r="AH111" s="98"/>
      <c r="AI111" s="93">
        <v>0</v>
      </c>
      <c r="AJ111" s="172">
        <v>17354.29</v>
      </c>
      <c r="AK111" s="95">
        <v>0</v>
      </c>
      <c r="AL111" s="95">
        <v>1188</v>
      </c>
    </row>
    <row r="112" spans="1:38" s="89" customFormat="1" ht="12.75" x14ac:dyDescent="0.2">
      <c r="A112" s="67">
        <v>103</v>
      </c>
      <c r="B112" s="90" t="s">
        <v>599</v>
      </c>
      <c r="C112" s="67">
        <v>1</v>
      </c>
      <c r="D112" s="161"/>
      <c r="E112" s="161"/>
      <c r="F112" s="161">
        <v>13</v>
      </c>
      <c r="G112" s="162">
        <v>0.50411731094464018</v>
      </c>
      <c r="H112" s="91">
        <v>0.61737568310993607</v>
      </c>
      <c r="I112" s="91">
        <v>9</v>
      </c>
      <c r="J112" s="163">
        <v>100.45511351927003</v>
      </c>
      <c r="K112" s="164">
        <v>18015.364007999997</v>
      </c>
      <c r="L112" s="165">
        <v>82</v>
      </c>
      <c r="M112" s="165">
        <v>1188</v>
      </c>
      <c r="N112" s="166">
        <v>45258504.285832807</v>
      </c>
      <c r="O112" s="167"/>
      <c r="P112" s="95">
        <v>0</v>
      </c>
      <c r="Q112" s="96"/>
      <c r="R112" s="96">
        <v>45038410</v>
      </c>
      <c r="S112" s="96">
        <v>220094.28583280742</v>
      </c>
      <c r="T112" s="97"/>
      <c r="U112" s="97"/>
      <c r="V112" s="97"/>
      <c r="W112" s="97"/>
      <c r="X112" s="97"/>
      <c r="Y112" s="97"/>
      <c r="Z112" s="67"/>
      <c r="AA112" s="96"/>
      <c r="AB112" s="98">
        <v>18</v>
      </c>
      <c r="AC112" s="168"/>
      <c r="AD112" s="169">
        <v>103</v>
      </c>
      <c r="AE112" s="169">
        <v>45258504.285832807</v>
      </c>
      <c r="AF112" s="170">
        <v>1</v>
      </c>
      <c r="AG112" s="171">
        <v>45258504.285832807</v>
      </c>
      <c r="AH112" s="98"/>
      <c r="AI112" s="93">
        <v>100.45511351927003</v>
      </c>
      <c r="AJ112" s="172">
        <v>18015.364007999997</v>
      </c>
      <c r="AK112" s="95">
        <v>82</v>
      </c>
      <c r="AL112" s="95">
        <v>1188</v>
      </c>
    </row>
    <row r="113" spans="1:38" s="89" customFormat="1" ht="12.75" x14ac:dyDescent="0.2">
      <c r="A113" s="67">
        <v>104</v>
      </c>
      <c r="B113" s="90" t="s">
        <v>600</v>
      </c>
      <c r="C113" s="67">
        <v>0</v>
      </c>
      <c r="D113" s="161"/>
      <c r="E113" s="161"/>
      <c r="F113" s="161"/>
      <c r="G113" s="162">
        <v>0</v>
      </c>
      <c r="H113" s="91">
        <v>0</v>
      </c>
      <c r="I113" s="91" t="s">
        <v>467</v>
      </c>
      <c r="J113" s="163">
        <v>0</v>
      </c>
      <c r="K113" s="164">
        <v>0</v>
      </c>
      <c r="L113" s="165">
        <v>0</v>
      </c>
      <c r="M113" s="165">
        <v>1188</v>
      </c>
      <c r="N113" s="166">
        <v>0</v>
      </c>
      <c r="O113" s="167"/>
      <c r="P113" s="95">
        <v>0</v>
      </c>
      <c r="Q113" s="96"/>
      <c r="R113" s="96">
        <v>0</v>
      </c>
      <c r="S113" s="96">
        <v>0</v>
      </c>
      <c r="T113" s="97"/>
      <c r="U113" s="97"/>
      <c r="V113" s="97"/>
      <c r="W113" s="97"/>
      <c r="X113" s="97"/>
      <c r="Y113" s="97"/>
      <c r="Z113" s="67"/>
      <c r="AA113" s="96"/>
      <c r="AB113" s="98"/>
      <c r="AC113" s="168"/>
      <c r="AD113" s="169">
        <v>104</v>
      </c>
      <c r="AE113" s="169">
        <v>0</v>
      </c>
      <c r="AF113" s="170" t="s">
        <v>976</v>
      </c>
      <c r="AG113" s="171">
        <v>0</v>
      </c>
      <c r="AH113" s="98"/>
      <c r="AI113" s="93">
        <v>0</v>
      </c>
      <c r="AJ113" s="172">
        <v>0</v>
      </c>
      <c r="AK113" s="95">
        <v>0</v>
      </c>
      <c r="AL113" s="95">
        <v>1188</v>
      </c>
    </row>
    <row r="114" spans="1:38" s="89" customFormat="1" ht="12.75" x14ac:dyDescent="0.2">
      <c r="A114" s="67">
        <v>105</v>
      </c>
      <c r="B114" s="90" t="s">
        <v>601</v>
      </c>
      <c r="C114" s="67">
        <v>1</v>
      </c>
      <c r="D114" s="161"/>
      <c r="E114" s="161"/>
      <c r="F114" s="161"/>
      <c r="G114" s="162">
        <v>6.9878906284397746E-2</v>
      </c>
      <c r="H114" s="91">
        <v>0.218305904410459</v>
      </c>
      <c r="I114" s="91">
        <v>9</v>
      </c>
      <c r="J114" s="163">
        <v>158.15403238044297</v>
      </c>
      <c r="K114" s="164">
        <v>12983.365056179773</v>
      </c>
      <c r="L114" s="165">
        <v>7550</v>
      </c>
      <c r="M114" s="165">
        <v>1188</v>
      </c>
      <c r="N114" s="166">
        <v>24911831.93</v>
      </c>
      <c r="O114" s="167"/>
      <c r="P114" s="95">
        <v>0</v>
      </c>
      <c r="Q114" s="96"/>
      <c r="R114" s="96">
        <v>22315920.800000001</v>
      </c>
      <c r="S114" s="96">
        <v>2595911.129999999</v>
      </c>
      <c r="T114" s="97"/>
      <c r="U114" s="97"/>
      <c r="V114" s="97"/>
      <c r="W114" s="97"/>
      <c r="X114" s="97"/>
      <c r="Y114" s="97"/>
      <c r="Z114" s="67"/>
      <c r="AA114" s="96"/>
      <c r="AB114" s="98"/>
      <c r="AC114" s="168"/>
      <c r="AD114" s="169">
        <v>105</v>
      </c>
      <c r="AE114" s="169">
        <v>24911831.93</v>
      </c>
      <c r="AF114" s="170">
        <v>1</v>
      </c>
      <c r="AG114" s="171">
        <v>24911831.93</v>
      </c>
      <c r="AH114" s="98"/>
      <c r="AI114" s="93">
        <v>158.15403238044297</v>
      </c>
      <c r="AJ114" s="172">
        <v>12983.365056179773</v>
      </c>
      <c r="AK114" s="95">
        <v>7550</v>
      </c>
      <c r="AL114" s="95">
        <v>1188</v>
      </c>
    </row>
    <row r="115" spans="1:38" s="89" customFormat="1" ht="12.75" x14ac:dyDescent="0.2">
      <c r="A115" s="67">
        <v>106</v>
      </c>
      <c r="B115" s="90" t="s">
        <v>602</v>
      </c>
      <c r="C115" s="67">
        <v>0</v>
      </c>
      <c r="D115" s="161"/>
      <c r="E115" s="161"/>
      <c r="F115" s="161"/>
      <c r="G115" s="162">
        <v>0</v>
      </c>
      <c r="H115" s="91">
        <v>0</v>
      </c>
      <c r="I115" s="91" t="s">
        <v>467</v>
      </c>
      <c r="J115" s="163">
        <v>0</v>
      </c>
      <c r="K115" s="164">
        <v>0</v>
      </c>
      <c r="L115" s="165">
        <v>0</v>
      </c>
      <c r="M115" s="165">
        <v>1188</v>
      </c>
      <c r="N115" s="166">
        <v>241408</v>
      </c>
      <c r="O115" s="167"/>
      <c r="P115" s="95">
        <v>0</v>
      </c>
      <c r="Q115" s="96"/>
      <c r="R115" s="96">
        <v>241408</v>
      </c>
      <c r="S115" s="96">
        <v>0</v>
      </c>
      <c r="T115" s="97"/>
      <c r="U115" s="97"/>
      <c r="V115" s="97"/>
      <c r="W115" s="97"/>
      <c r="X115" s="97"/>
      <c r="Y115" s="97"/>
      <c r="Z115" s="67"/>
      <c r="AA115" s="96"/>
      <c r="AB115" s="98"/>
      <c r="AC115" s="168"/>
      <c r="AD115" s="169">
        <v>106</v>
      </c>
      <c r="AE115" s="169">
        <v>0</v>
      </c>
      <c r="AF115" s="170" t="s">
        <v>976</v>
      </c>
      <c r="AG115" s="171">
        <v>241408</v>
      </c>
      <c r="AH115" s="98"/>
      <c r="AI115" s="93">
        <v>0</v>
      </c>
      <c r="AJ115" s="172">
        <v>0</v>
      </c>
      <c r="AK115" s="95">
        <v>0</v>
      </c>
      <c r="AL115" s="95">
        <v>1188</v>
      </c>
    </row>
    <row r="116" spans="1:38" s="89" customFormat="1" ht="12.75" x14ac:dyDescent="0.2">
      <c r="A116" s="67">
        <v>107</v>
      </c>
      <c r="B116" s="90" t="s">
        <v>603</v>
      </c>
      <c r="C116" s="67">
        <v>1</v>
      </c>
      <c r="D116" s="161"/>
      <c r="E116" s="161"/>
      <c r="F116" s="161"/>
      <c r="G116" s="162">
        <v>2.4548585696793232E-2</v>
      </c>
      <c r="H116" s="91">
        <v>5.7080466856200288E-2</v>
      </c>
      <c r="I116" s="91">
        <v>9</v>
      </c>
      <c r="J116" s="163">
        <v>128.93708445007522</v>
      </c>
      <c r="K116" s="164">
        <v>16852.789696517113</v>
      </c>
      <c r="L116" s="165">
        <v>4877</v>
      </c>
      <c r="M116" s="165">
        <v>1188</v>
      </c>
      <c r="N116" s="166">
        <v>67410100.370999992</v>
      </c>
      <c r="O116" s="167"/>
      <c r="P116" s="95">
        <v>0</v>
      </c>
      <c r="Q116" s="96"/>
      <c r="R116" s="96">
        <v>69695127.319999993</v>
      </c>
      <c r="S116" s="96">
        <v>-2285026.949000001</v>
      </c>
      <c r="T116" s="97"/>
      <c r="U116" s="97"/>
      <c r="V116" s="97"/>
      <c r="W116" s="97"/>
      <c r="X116" s="97"/>
      <c r="Y116" s="97"/>
      <c r="Z116" s="67"/>
      <c r="AA116" s="96"/>
      <c r="AB116" s="98"/>
      <c r="AC116" s="168"/>
      <c r="AD116" s="169">
        <v>107</v>
      </c>
      <c r="AE116" s="169">
        <v>67410100.370999992</v>
      </c>
      <c r="AF116" s="170">
        <v>1</v>
      </c>
      <c r="AG116" s="171">
        <v>67410100.370999992</v>
      </c>
      <c r="AH116" s="98"/>
      <c r="AI116" s="93">
        <v>128.93708445007522</v>
      </c>
      <c r="AJ116" s="172">
        <v>16852.789696517113</v>
      </c>
      <c r="AK116" s="95">
        <v>4877</v>
      </c>
      <c r="AL116" s="95">
        <v>1188</v>
      </c>
    </row>
    <row r="117" spans="1:38" s="89" customFormat="1" ht="12.75" x14ac:dyDescent="0.2">
      <c r="A117" s="67">
        <v>108</v>
      </c>
      <c r="B117" s="90" t="s">
        <v>604</v>
      </c>
      <c r="C117" s="67">
        <v>0</v>
      </c>
      <c r="D117" s="161"/>
      <c r="E117" s="161"/>
      <c r="F117" s="161"/>
      <c r="G117" s="162">
        <v>0</v>
      </c>
      <c r="H117" s="91">
        <v>0</v>
      </c>
      <c r="I117" s="91" t="s">
        <v>467</v>
      </c>
      <c r="J117" s="163">
        <v>0</v>
      </c>
      <c r="K117" s="164">
        <v>20030.485000000001</v>
      </c>
      <c r="L117" s="165">
        <v>0</v>
      </c>
      <c r="M117" s="165">
        <v>1188</v>
      </c>
      <c r="N117" s="166">
        <v>252231</v>
      </c>
      <c r="O117" s="167"/>
      <c r="P117" s="95">
        <v>0</v>
      </c>
      <c r="Q117" s="96"/>
      <c r="R117" s="96">
        <v>252231</v>
      </c>
      <c r="S117" s="96">
        <v>0</v>
      </c>
      <c r="T117" s="97"/>
      <c r="U117" s="97"/>
      <c r="V117" s="97"/>
      <c r="W117" s="97"/>
      <c r="X117" s="97"/>
      <c r="Y117" s="97"/>
      <c r="Z117" s="67"/>
      <c r="AA117" s="96"/>
      <c r="AB117" s="98"/>
      <c r="AC117" s="168"/>
      <c r="AD117" s="169">
        <v>108</v>
      </c>
      <c r="AE117" s="169">
        <v>0</v>
      </c>
      <c r="AF117" s="170" t="s">
        <v>976</v>
      </c>
      <c r="AG117" s="171">
        <v>252231</v>
      </c>
      <c r="AH117" s="98"/>
      <c r="AI117" s="93">
        <v>0</v>
      </c>
      <c r="AJ117" s="172">
        <v>20030.485000000001</v>
      </c>
      <c r="AK117" s="95">
        <v>0</v>
      </c>
      <c r="AL117" s="95">
        <v>1188</v>
      </c>
    </row>
    <row r="118" spans="1:38" s="89" customFormat="1" ht="12.75" x14ac:dyDescent="0.2">
      <c r="A118" s="67">
        <v>109</v>
      </c>
      <c r="B118" s="90" t="s">
        <v>605</v>
      </c>
      <c r="C118" s="67">
        <v>0</v>
      </c>
      <c r="D118" s="161"/>
      <c r="E118" s="161"/>
      <c r="F118" s="161"/>
      <c r="G118" s="162">
        <v>0</v>
      </c>
      <c r="H118" s="91">
        <v>0</v>
      </c>
      <c r="I118" s="91" t="s">
        <v>467</v>
      </c>
      <c r="J118" s="163">
        <v>0</v>
      </c>
      <c r="K118" s="164">
        <v>0</v>
      </c>
      <c r="L118" s="165">
        <v>0</v>
      </c>
      <c r="M118" s="165">
        <v>1188</v>
      </c>
      <c r="N118" s="166">
        <v>0</v>
      </c>
      <c r="O118" s="167"/>
      <c r="P118" s="95">
        <v>0</v>
      </c>
      <c r="Q118" s="96"/>
      <c r="R118" s="96">
        <v>0</v>
      </c>
      <c r="S118" s="96">
        <v>0</v>
      </c>
      <c r="T118" s="97"/>
      <c r="U118" s="97"/>
      <c r="V118" s="97"/>
      <c r="W118" s="97"/>
      <c r="X118" s="97"/>
      <c r="Y118" s="97"/>
      <c r="Z118" s="67"/>
      <c r="AA118" s="96"/>
      <c r="AB118" s="98"/>
      <c r="AC118" s="168"/>
      <c r="AD118" s="169">
        <v>109</v>
      </c>
      <c r="AE118" s="169">
        <v>0</v>
      </c>
      <c r="AF118" s="170">
        <v>0</v>
      </c>
      <c r="AG118" s="171">
        <v>0</v>
      </c>
      <c r="AH118" s="98"/>
      <c r="AI118" s="93">
        <v>0</v>
      </c>
      <c r="AJ118" s="172">
        <v>0</v>
      </c>
      <c r="AK118" s="95">
        <v>0</v>
      </c>
      <c r="AL118" s="95">
        <v>1188</v>
      </c>
    </row>
    <row r="119" spans="1:38" s="89" customFormat="1" ht="12.75" x14ac:dyDescent="0.2">
      <c r="A119" s="67">
        <v>110</v>
      </c>
      <c r="B119" s="90" t="s">
        <v>606</v>
      </c>
      <c r="C119" s="67">
        <v>1</v>
      </c>
      <c r="D119" s="161"/>
      <c r="E119" s="161"/>
      <c r="F119" s="161"/>
      <c r="G119" s="162">
        <v>0.44152691412479</v>
      </c>
      <c r="H119" s="91">
        <v>0.37059359725944402</v>
      </c>
      <c r="I119" s="91">
        <v>9</v>
      </c>
      <c r="J119" s="163">
        <v>132.79094965944688</v>
      </c>
      <c r="K119" s="164">
        <v>13329.613102165089</v>
      </c>
      <c r="L119" s="165">
        <v>4371</v>
      </c>
      <c r="M119" s="165">
        <v>1188</v>
      </c>
      <c r="N119" s="166">
        <v>53094009.571420297</v>
      </c>
      <c r="O119" s="167"/>
      <c r="P119" s="95">
        <v>0</v>
      </c>
      <c r="Q119" s="96"/>
      <c r="R119" s="96">
        <v>51010590.120000005</v>
      </c>
      <c r="S119" s="96">
        <v>2083419.4514202923</v>
      </c>
      <c r="T119" s="97"/>
      <c r="U119" s="97"/>
      <c r="V119" s="97"/>
      <c r="W119" s="97"/>
      <c r="X119" s="97"/>
      <c r="Y119" s="97"/>
      <c r="Z119" s="67"/>
      <c r="AA119" s="96"/>
      <c r="AB119" s="98"/>
      <c r="AC119" s="168"/>
      <c r="AD119" s="169">
        <v>110</v>
      </c>
      <c r="AE119" s="169">
        <v>53094009.571420297</v>
      </c>
      <c r="AF119" s="170">
        <v>1</v>
      </c>
      <c r="AG119" s="171">
        <v>53094009.571420297</v>
      </c>
      <c r="AH119" s="98"/>
      <c r="AI119" s="93">
        <v>132.79094965944688</v>
      </c>
      <c r="AJ119" s="172">
        <v>13329.613102165089</v>
      </c>
      <c r="AK119" s="95">
        <v>4371</v>
      </c>
      <c r="AL119" s="95">
        <v>1188</v>
      </c>
    </row>
    <row r="120" spans="1:38" s="89" customFormat="1" ht="12.75" x14ac:dyDescent="0.2">
      <c r="A120" s="67">
        <v>111</v>
      </c>
      <c r="B120" s="90" t="s">
        <v>607</v>
      </c>
      <c r="C120" s="67">
        <v>1</v>
      </c>
      <c r="D120" s="161"/>
      <c r="E120" s="161"/>
      <c r="F120" s="161"/>
      <c r="G120" s="162">
        <v>2.9843610577021762</v>
      </c>
      <c r="H120" s="91">
        <v>2.9716196942516544</v>
      </c>
      <c r="I120" s="91">
        <v>9</v>
      </c>
      <c r="J120" s="163">
        <v>132.80111209704992</v>
      </c>
      <c r="K120" s="164">
        <v>14779.767925117005</v>
      </c>
      <c r="L120" s="165">
        <v>4848</v>
      </c>
      <c r="M120" s="165">
        <v>1188</v>
      </c>
      <c r="N120" s="166">
        <v>13826298.189999999</v>
      </c>
      <c r="O120" s="167"/>
      <c r="P120" s="95">
        <v>0</v>
      </c>
      <c r="Q120" s="96"/>
      <c r="R120" s="96">
        <v>13826298.189999999</v>
      </c>
      <c r="S120" s="96">
        <v>0</v>
      </c>
      <c r="T120" s="97"/>
      <c r="U120" s="97"/>
      <c r="V120" s="97"/>
      <c r="W120" s="97"/>
      <c r="X120" s="97"/>
      <c r="Y120" s="97"/>
      <c r="Z120" s="67"/>
      <c r="AA120" s="96"/>
      <c r="AB120" s="98"/>
      <c r="AC120" s="168"/>
      <c r="AD120" s="169">
        <v>111</v>
      </c>
      <c r="AE120" s="169">
        <v>704638.73</v>
      </c>
      <c r="AF120" s="170">
        <v>0</v>
      </c>
      <c r="AG120" s="171">
        <v>13826298.189999999</v>
      </c>
      <c r="AH120" s="98"/>
      <c r="AI120" s="93">
        <v>132.80111209704992</v>
      </c>
      <c r="AJ120" s="172">
        <v>14779.767925117005</v>
      </c>
      <c r="AK120" s="95">
        <v>4848</v>
      </c>
      <c r="AL120" s="95">
        <v>1188</v>
      </c>
    </row>
    <row r="121" spans="1:38" s="89" customFormat="1" ht="12.75" x14ac:dyDescent="0.2">
      <c r="A121" s="67">
        <v>112</v>
      </c>
      <c r="B121" s="90" t="s">
        <v>608</v>
      </c>
      <c r="C121" s="67">
        <v>0</v>
      </c>
      <c r="D121" s="161"/>
      <c r="E121" s="161"/>
      <c r="F121" s="161"/>
      <c r="G121" s="162">
        <v>0</v>
      </c>
      <c r="H121" s="91">
        <v>0</v>
      </c>
      <c r="I121" s="91" t="s">
        <v>467</v>
      </c>
      <c r="J121" s="163">
        <v>0</v>
      </c>
      <c r="K121" s="164">
        <v>18638.863600000001</v>
      </c>
      <c r="L121" s="165">
        <v>0</v>
      </c>
      <c r="M121" s="165">
        <v>1188</v>
      </c>
      <c r="N121" s="166">
        <v>465972</v>
      </c>
      <c r="O121" s="167"/>
      <c r="P121" s="95">
        <v>0</v>
      </c>
      <c r="Q121" s="96"/>
      <c r="R121" s="96">
        <v>465972</v>
      </c>
      <c r="S121" s="96">
        <v>0</v>
      </c>
      <c r="T121" s="97"/>
      <c r="U121" s="97"/>
      <c r="V121" s="97"/>
      <c r="W121" s="97"/>
      <c r="X121" s="97"/>
      <c r="Y121" s="97"/>
      <c r="Z121" s="67"/>
      <c r="AA121" s="96"/>
      <c r="AB121" s="98"/>
      <c r="AC121" s="168"/>
      <c r="AD121" s="169">
        <v>112</v>
      </c>
      <c r="AE121" s="169">
        <v>0</v>
      </c>
      <c r="AF121" s="170" t="s">
        <v>976</v>
      </c>
      <c r="AG121" s="171">
        <v>465972</v>
      </c>
      <c r="AH121" s="98"/>
      <c r="AI121" s="93">
        <v>0</v>
      </c>
      <c r="AJ121" s="172">
        <v>18638.863600000001</v>
      </c>
      <c r="AK121" s="95">
        <v>0</v>
      </c>
      <c r="AL121" s="95">
        <v>1188</v>
      </c>
    </row>
    <row r="122" spans="1:38" s="89" customFormat="1" ht="12.75" x14ac:dyDescent="0.2">
      <c r="A122" s="67">
        <v>113</v>
      </c>
      <c r="B122" s="90" t="s">
        <v>609</v>
      </c>
      <c r="C122" s="67">
        <v>0</v>
      </c>
      <c r="D122" s="161"/>
      <c r="E122" s="161"/>
      <c r="F122" s="161"/>
      <c r="G122" s="162">
        <v>0</v>
      </c>
      <c r="H122" s="91">
        <v>0</v>
      </c>
      <c r="I122" s="91" t="s">
        <v>467</v>
      </c>
      <c r="J122" s="163">
        <v>0</v>
      </c>
      <c r="K122" s="164">
        <v>0</v>
      </c>
      <c r="L122" s="165">
        <v>0</v>
      </c>
      <c r="M122" s="165">
        <v>1188</v>
      </c>
      <c r="N122" s="166">
        <v>0</v>
      </c>
      <c r="O122" s="167"/>
      <c r="P122" s="95">
        <v>0</v>
      </c>
      <c r="Q122" s="96"/>
      <c r="R122" s="96">
        <v>0</v>
      </c>
      <c r="S122" s="96">
        <v>0</v>
      </c>
      <c r="T122" s="97"/>
      <c r="U122" s="97"/>
      <c r="V122" s="97"/>
      <c r="W122" s="97"/>
      <c r="X122" s="97"/>
      <c r="Y122" s="97"/>
      <c r="Z122" s="67"/>
      <c r="AA122" s="96"/>
      <c r="AB122" s="98"/>
      <c r="AC122" s="168"/>
      <c r="AD122" s="169">
        <v>113</v>
      </c>
      <c r="AE122" s="169">
        <v>0</v>
      </c>
      <c r="AF122" s="170" t="s">
        <v>976</v>
      </c>
      <c r="AG122" s="171">
        <v>0</v>
      </c>
      <c r="AH122" s="98"/>
      <c r="AI122" s="93">
        <v>0</v>
      </c>
      <c r="AJ122" s="172">
        <v>0</v>
      </c>
      <c r="AK122" s="95">
        <v>0</v>
      </c>
      <c r="AL122" s="95">
        <v>1188</v>
      </c>
    </row>
    <row r="123" spans="1:38" s="89" customFormat="1" ht="12.75" x14ac:dyDescent="0.2">
      <c r="A123" s="67">
        <v>114</v>
      </c>
      <c r="B123" s="90" t="s">
        <v>610</v>
      </c>
      <c r="C123" s="67">
        <v>1</v>
      </c>
      <c r="D123" s="161"/>
      <c r="E123" s="161"/>
      <c r="F123" s="161">
        <v>11</v>
      </c>
      <c r="G123" s="162">
        <v>5.7696647138635839</v>
      </c>
      <c r="H123" s="91">
        <v>6.2125272569509171</v>
      </c>
      <c r="I123" s="91">
        <v>18</v>
      </c>
      <c r="J123" s="163">
        <v>122.16020478373875</v>
      </c>
      <c r="K123" s="164">
        <v>16673.09890272835</v>
      </c>
      <c r="L123" s="165">
        <v>3695</v>
      </c>
      <c r="M123" s="165">
        <v>1188</v>
      </c>
      <c r="N123" s="166">
        <v>35605413.200000003</v>
      </c>
      <c r="O123" s="167"/>
      <c r="P123" s="95">
        <v>0</v>
      </c>
      <c r="Q123" s="96"/>
      <c r="R123" s="96">
        <v>35605413.200000003</v>
      </c>
      <c r="S123" s="96">
        <v>0</v>
      </c>
      <c r="T123" s="97"/>
      <c r="U123" s="97"/>
      <c r="V123" s="97"/>
      <c r="W123" s="97"/>
      <c r="X123" s="97"/>
      <c r="Y123" s="97"/>
      <c r="Z123" s="67"/>
      <c r="AA123" s="96"/>
      <c r="AB123" s="98"/>
      <c r="AC123" s="168"/>
      <c r="AD123" s="169">
        <v>114</v>
      </c>
      <c r="AE123" s="169">
        <v>4607027.8202000652</v>
      </c>
      <c r="AF123" s="170">
        <v>0</v>
      </c>
      <c r="AG123" s="171">
        <v>35605413.200000003</v>
      </c>
      <c r="AH123" s="98"/>
      <c r="AI123" s="93">
        <v>122.16020478373875</v>
      </c>
      <c r="AJ123" s="172">
        <v>16673.09890272835</v>
      </c>
      <c r="AK123" s="95">
        <v>3695</v>
      </c>
      <c r="AL123" s="95">
        <v>1188</v>
      </c>
    </row>
    <row r="124" spans="1:38" s="89" customFormat="1" ht="12.75" x14ac:dyDescent="0.2">
      <c r="A124" s="67">
        <v>115</v>
      </c>
      <c r="B124" s="90" t="s">
        <v>611</v>
      </c>
      <c r="C124" s="67">
        <v>0</v>
      </c>
      <c r="D124" s="161"/>
      <c r="E124" s="161"/>
      <c r="F124" s="161"/>
      <c r="G124" s="162">
        <v>0</v>
      </c>
      <c r="H124" s="91">
        <v>0</v>
      </c>
      <c r="I124" s="91" t="s">
        <v>467</v>
      </c>
      <c r="J124" s="163">
        <v>0</v>
      </c>
      <c r="K124" s="164">
        <v>0</v>
      </c>
      <c r="L124" s="165">
        <v>0</v>
      </c>
      <c r="M124" s="165">
        <v>1188</v>
      </c>
      <c r="N124" s="166">
        <v>0</v>
      </c>
      <c r="O124" s="167"/>
      <c r="P124" s="95">
        <v>0</v>
      </c>
      <c r="Q124" s="96"/>
      <c r="R124" s="96">
        <v>0</v>
      </c>
      <c r="S124" s="96">
        <v>0</v>
      </c>
      <c r="T124" s="97"/>
      <c r="U124" s="97"/>
      <c r="V124" s="97"/>
      <c r="W124" s="97"/>
      <c r="X124" s="97"/>
      <c r="Y124" s="97"/>
      <c r="Z124" s="67"/>
      <c r="AA124" s="96"/>
      <c r="AB124" s="98"/>
      <c r="AC124" s="168"/>
      <c r="AD124" s="169">
        <v>115</v>
      </c>
      <c r="AE124" s="169">
        <v>0</v>
      </c>
      <c r="AF124" s="170" t="s">
        <v>976</v>
      </c>
      <c r="AG124" s="171">
        <v>0</v>
      </c>
      <c r="AH124" s="98"/>
      <c r="AI124" s="93">
        <v>0</v>
      </c>
      <c r="AJ124" s="172">
        <v>0</v>
      </c>
      <c r="AK124" s="95">
        <v>0</v>
      </c>
      <c r="AL124" s="95">
        <v>1188</v>
      </c>
    </row>
    <row r="125" spans="1:38" s="89" customFormat="1" ht="12.75" x14ac:dyDescent="0.2">
      <c r="A125" s="67">
        <v>116</v>
      </c>
      <c r="B125" s="90" t="s">
        <v>612</v>
      </c>
      <c r="C125" s="67">
        <v>0</v>
      </c>
      <c r="D125" s="161"/>
      <c r="E125" s="161"/>
      <c r="F125" s="161"/>
      <c r="G125" s="162">
        <v>0</v>
      </c>
      <c r="H125" s="91">
        <v>0</v>
      </c>
      <c r="I125" s="91" t="s">
        <v>467</v>
      </c>
      <c r="J125" s="163">
        <v>0</v>
      </c>
      <c r="K125" s="164">
        <v>17354.29</v>
      </c>
      <c r="L125" s="165">
        <v>0</v>
      </c>
      <c r="M125" s="165">
        <v>1188</v>
      </c>
      <c r="N125" s="166">
        <v>191742</v>
      </c>
      <c r="O125" s="167"/>
      <c r="P125" s="95">
        <v>0</v>
      </c>
      <c r="Q125" s="96"/>
      <c r="R125" s="96">
        <v>191742</v>
      </c>
      <c r="S125" s="96">
        <v>0</v>
      </c>
      <c r="T125" s="97"/>
      <c r="U125" s="97"/>
      <c r="V125" s="97"/>
      <c r="W125" s="97"/>
      <c r="X125" s="97"/>
      <c r="Y125" s="97"/>
      <c r="Z125" s="67"/>
      <c r="AA125" s="96"/>
      <c r="AB125" s="98"/>
      <c r="AC125" s="168"/>
      <c r="AD125" s="169">
        <v>116</v>
      </c>
      <c r="AE125" s="169">
        <v>255535</v>
      </c>
      <c r="AF125" s="170" t="s">
        <v>976</v>
      </c>
      <c r="AG125" s="171">
        <v>191742</v>
      </c>
      <c r="AH125" s="98"/>
      <c r="AI125" s="93">
        <v>0</v>
      </c>
      <c r="AJ125" s="172">
        <v>17354.29</v>
      </c>
      <c r="AK125" s="95">
        <v>0</v>
      </c>
      <c r="AL125" s="95">
        <v>1188</v>
      </c>
    </row>
    <row r="126" spans="1:38" s="89" customFormat="1" ht="12.75" x14ac:dyDescent="0.2">
      <c r="A126" s="67">
        <v>117</v>
      </c>
      <c r="B126" s="90" t="s">
        <v>613</v>
      </c>
      <c r="C126" s="67">
        <v>1</v>
      </c>
      <c r="D126" s="161"/>
      <c r="E126" s="161"/>
      <c r="F126" s="161"/>
      <c r="G126" s="162">
        <v>9.1512634738807641</v>
      </c>
      <c r="H126" s="91">
        <v>7.4655820563843873</v>
      </c>
      <c r="I126" s="91">
        <v>9</v>
      </c>
      <c r="J126" s="163">
        <v>131.12493937757824</v>
      </c>
      <c r="K126" s="164">
        <v>15159.096666666666</v>
      </c>
      <c r="L126" s="165">
        <v>4718</v>
      </c>
      <c r="M126" s="165">
        <v>1188</v>
      </c>
      <c r="N126" s="166">
        <v>8720914.1240798905</v>
      </c>
      <c r="O126" s="167"/>
      <c r="P126" s="95">
        <v>0</v>
      </c>
      <c r="Q126" s="96"/>
      <c r="R126" s="96">
        <v>10380361.68</v>
      </c>
      <c r="S126" s="96">
        <v>-1659447.5559201092</v>
      </c>
      <c r="T126" s="97"/>
      <c r="U126" s="97"/>
      <c r="V126" s="97"/>
      <c r="W126" s="97"/>
      <c r="X126" s="97"/>
      <c r="Y126" s="97"/>
      <c r="Z126" s="67"/>
      <c r="AA126" s="96"/>
      <c r="AB126" s="98"/>
      <c r="AC126" s="168"/>
      <c r="AD126" s="169">
        <v>117</v>
      </c>
      <c r="AE126" s="169">
        <v>8720914.1240798905</v>
      </c>
      <c r="AF126" s="170">
        <v>1</v>
      </c>
      <c r="AG126" s="171">
        <v>8720914.1240798905</v>
      </c>
      <c r="AH126" s="98"/>
      <c r="AI126" s="93">
        <v>131.12493937757824</v>
      </c>
      <c r="AJ126" s="172">
        <v>15159.096666666666</v>
      </c>
      <c r="AK126" s="95">
        <v>4718</v>
      </c>
      <c r="AL126" s="95">
        <v>1188</v>
      </c>
    </row>
    <row r="127" spans="1:38" s="89" customFormat="1" ht="12.75" x14ac:dyDescent="0.2">
      <c r="A127" s="67">
        <v>118</v>
      </c>
      <c r="B127" s="90" t="s">
        <v>614</v>
      </c>
      <c r="C127" s="67">
        <v>1</v>
      </c>
      <c r="D127" s="161"/>
      <c r="E127" s="161"/>
      <c r="F127" s="161"/>
      <c r="G127" s="162">
        <v>0.80806214486876782</v>
      </c>
      <c r="H127" s="91">
        <v>0.16754448520882917</v>
      </c>
      <c r="I127" s="91">
        <v>9</v>
      </c>
      <c r="J127" s="163">
        <v>106.09184182040445</v>
      </c>
      <c r="K127" s="164">
        <v>13768.22410302026</v>
      </c>
      <c r="L127" s="165">
        <v>839</v>
      </c>
      <c r="M127" s="165">
        <v>1188</v>
      </c>
      <c r="N127" s="166">
        <v>8193644.7999999998</v>
      </c>
      <c r="O127" s="167"/>
      <c r="P127" s="95">
        <v>0</v>
      </c>
      <c r="Q127" s="96"/>
      <c r="R127" s="96">
        <v>8193644.7999999998</v>
      </c>
      <c r="S127" s="96">
        <v>0</v>
      </c>
      <c r="T127" s="97"/>
      <c r="U127" s="97"/>
      <c r="V127" s="97"/>
      <c r="W127" s="97"/>
      <c r="X127" s="97"/>
      <c r="Y127" s="97"/>
      <c r="Z127" s="67"/>
      <c r="AA127" s="96"/>
      <c r="AB127" s="98"/>
      <c r="AC127" s="168"/>
      <c r="AD127" s="169">
        <v>118</v>
      </c>
      <c r="AE127" s="169">
        <v>52625</v>
      </c>
      <c r="AF127" s="170">
        <v>0</v>
      </c>
      <c r="AG127" s="171">
        <v>8193644.7999999998</v>
      </c>
      <c r="AH127" s="98"/>
      <c r="AI127" s="93">
        <v>106.09184182040445</v>
      </c>
      <c r="AJ127" s="172">
        <v>13768.22410302026</v>
      </c>
      <c r="AK127" s="95">
        <v>839</v>
      </c>
      <c r="AL127" s="95">
        <v>1188</v>
      </c>
    </row>
    <row r="128" spans="1:38" s="89" customFormat="1" ht="12.75" x14ac:dyDescent="0.2">
      <c r="A128" s="67">
        <v>119</v>
      </c>
      <c r="B128" s="90" t="s">
        <v>615</v>
      </c>
      <c r="C128" s="67">
        <v>0</v>
      </c>
      <c r="D128" s="161"/>
      <c r="E128" s="161"/>
      <c r="F128" s="161"/>
      <c r="G128" s="162">
        <v>0</v>
      </c>
      <c r="H128" s="91">
        <v>0</v>
      </c>
      <c r="I128" s="91" t="s">
        <v>467</v>
      </c>
      <c r="J128" s="163">
        <v>0</v>
      </c>
      <c r="K128" s="164">
        <v>0</v>
      </c>
      <c r="L128" s="165">
        <v>0</v>
      </c>
      <c r="M128" s="165">
        <v>1188</v>
      </c>
      <c r="N128" s="166">
        <v>0</v>
      </c>
      <c r="O128" s="167"/>
      <c r="P128" s="95">
        <v>0</v>
      </c>
      <c r="Q128" s="96"/>
      <c r="R128" s="96">
        <v>0</v>
      </c>
      <c r="S128" s="96">
        <v>0</v>
      </c>
      <c r="T128" s="97"/>
      <c r="U128" s="97"/>
      <c r="V128" s="97"/>
      <c r="W128" s="97"/>
      <c r="X128" s="97"/>
      <c r="Y128" s="97"/>
      <c r="Z128" s="67"/>
      <c r="AA128" s="96"/>
      <c r="AB128" s="98"/>
      <c r="AC128" s="168"/>
      <c r="AD128" s="169">
        <v>119</v>
      </c>
      <c r="AE128" s="169">
        <v>0</v>
      </c>
      <c r="AF128" s="170" t="s">
        <v>976</v>
      </c>
      <c r="AG128" s="171">
        <v>0</v>
      </c>
      <c r="AH128" s="98"/>
      <c r="AI128" s="93">
        <v>0</v>
      </c>
      <c r="AJ128" s="172">
        <v>0</v>
      </c>
      <c r="AK128" s="95">
        <v>0</v>
      </c>
      <c r="AL128" s="95">
        <v>1188</v>
      </c>
    </row>
    <row r="129" spans="1:38" s="89" customFormat="1" ht="12.75" x14ac:dyDescent="0.2">
      <c r="A129" s="67">
        <v>120</v>
      </c>
      <c r="B129" s="90" t="s">
        <v>616</v>
      </c>
      <c r="C129" s="67">
        <v>0</v>
      </c>
      <c r="D129" s="161"/>
      <c r="E129" s="161"/>
      <c r="F129" s="161"/>
      <c r="G129" s="162">
        <v>0</v>
      </c>
      <c r="H129" s="91">
        <v>0</v>
      </c>
      <c r="I129" s="91" t="s">
        <v>467</v>
      </c>
      <c r="J129" s="163">
        <v>0</v>
      </c>
      <c r="K129" s="164">
        <v>0</v>
      </c>
      <c r="L129" s="165">
        <v>0</v>
      </c>
      <c r="M129" s="165">
        <v>1188</v>
      </c>
      <c r="N129" s="166">
        <v>0</v>
      </c>
      <c r="O129" s="167"/>
      <c r="P129" s="95">
        <v>0</v>
      </c>
      <c r="Q129" s="96"/>
      <c r="R129" s="96">
        <v>0</v>
      </c>
      <c r="S129" s="96">
        <v>0</v>
      </c>
      <c r="T129" s="97"/>
      <c r="U129" s="97"/>
      <c r="V129" s="97"/>
      <c r="W129" s="97"/>
      <c r="X129" s="97"/>
      <c r="Y129" s="97"/>
      <c r="Z129" s="67"/>
      <c r="AA129" s="96"/>
      <c r="AB129" s="98"/>
      <c r="AC129" s="168"/>
      <c r="AD129" s="169">
        <v>120</v>
      </c>
      <c r="AE129" s="169">
        <v>0</v>
      </c>
      <c r="AF129" s="170" t="s">
        <v>976</v>
      </c>
      <c r="AG129" s="171">
        <v>0</v>
      </c>
      <c r="AH129" s="98"/>
      <c r="AI129" s="93">
        <v>0</v>
      </c>
      <c r="AJ129" s="172">
        <v>0</v>
      </c>
      <c r="AK129" s="95">
        <v>0</v>
      </c>
      <c r="AL129" s="95">
        <v>1188</v>
      </c>
    </row>
    <row r="130" spans="1:38" s="89" customFormat="1" ht="12.75" x14ac:dyDescent="0.2">
      <c r="A130" s="67">
        <v>121</v>
      </c>
      <c r="B130" s="90" t="s">
        <v>617</v>
      </c>
      <c r="C130" s="67">
        <v>1</v>
      </c>
      <c r="D130" s="161"/>
      <c r="E130" s="161"/>
      <c r="F130" s="161"/>
      <c r="G130" s="162">
        <v>1.2379308633533865</v>
      </c>
      <c r="H130" s="91">
        <v>0</v>
      </c>
      <c r="I130" s="91">
        <v>9</v>
      </c>
      <c r="J130" s="163">
        <v>155.90259028519324</v>
      </c>
      <c r="K130" s="164">
        <v>14546.709302325584</v>
      </c>
      <c r="L130" s="165">
        <v>8132</v>
      </c>
      <c r="M130" s="165">
        <v>1188</v>
      </c>
      <c r="N130" s="166">
        <v>1986793.94</v>
      </c>
      <c r="O130" s="167"/>
      <c r="P130" s="95">
        <v>0</v>
      </c>
      <c r="Q130" s="96"/>
      <c r="R130" s="96">
        <v>2689190.4</v>
      </c>
      <c r="S130" s="96">
        <v>-702396.46</v>
      </c>
      <c r="T130" s="97"/>
      <c r="U130" s="97"/>
      <c r="V130" s="97"/>
      <c r="W130" s="97"/>
      <c r="X130" s="97"/>
      <c r="Y130" s="97"/>
      <c r="Z130" s="67"/>
      <c r="AA130" s="96"/>
      <c r="AB130" s="98"/>
      <c r="AC130" s="168"/>
      <c r="AD130" s="169">
        <v>121</v>
      </c>
      <c r="AE130" s="169">
        <v>1986793.94</v>
      </c>
      <c r="AF130" s="170">
        <v>1</v>
      </c>
      <c r="AG130" s="171">
        <v>1986793.94</v>
      </c>
      <c r="AH130" s="98"/>
      <c r="AI130" s="93">
        <v>155.90259028519324</v>
      </c>
      <c r="AJ130" s="172">
        <v>14546.709302325584</v>
      </c>
      <c r="AK130" s="95">
        <v>8132</v>
      </c>
      <c r="AL130" s="95">
        <v>1188</v>
      </c>
    </row>
    <row r="131" spans="1:38" s="89" customFormat="1" ht="12.75" x14ac:dyDescent="0.2">
      <c r="A131" s="67">
        <v>122</v>
      </c>
      <c r="B131" s="90" t="s">
        <v>618</v>
      </c>
      <c r="C131" s="67">
        <v>1</v>
      </c>
      <c r="D131" s="161"/>
      <c r="E131" s="161"/>
      <c r="F131" s="161"/>
      <c r="G131" s="162">
        <v>1.0343874879664494</v>
      </c>
      <c r="H131" s="91">
        <v>1.1129149502376507</v>
      </c>
      <c r="I131" s="91">
        <v>9</v>
      </c>
      <c r="J131" s="163">
        <v>135.90278194615237</v>
      </c>
      <c r="K131" s="164">
        <v>13167.095746747573</v>
      </c>
      <c r="L131" s="165">
        <v>4727</v>
      </c>
      <c r="M131" s="165">
        <v>1188</v>
      </c>
      <c r="N131" s="166">
        <v>44906037.060000002</v>
      </c>
      <c r="O131" s="167"/>
      <c r="P131" s="95">
        <v>0</v>
      </c>
      <c r="Q131" s="96"/>
      <c r="R131" s="96">
        <v>43100117</v>
      </c>
      <c r="S131" s="96">
        <v>1805920.0600000024</v>
      </c>
      <c r="T131" s="97"/>
      <c r="U131" s="97"/>
      <c r="V131" s="97"/>
      <c r="W131" s="97"/>
      <c r="X131" s="97"/>
      <c r="Y131" s="97"/>
      <c r="Z131" s="67"/>
      <c r="AA131" s="96"/>
      <c r="AB131" s="98"/>
      <c r="AC131" s="168"/>
      <c r="AD131" s="169">
        <v>122</v>
      </c>
      <c r="AE131" s="169">
        <v>44906037.060000002</v>
      </c>
      <c r="AF131" s="170">
        <v>1</v>
      </c>
      <c r="AG131" s="171">
        <v>44906037.060000002</v>
      </c>
      <c r="AH131" s="98"/>
      <c r="AI131" s="93">
        <v>135.90278194615237</v>
      </c>
      <c r="AJ131" s="172">
        <v>13167.095746747573</v>
      </c>
      <c r="AK131" s="95">
        <v>4727</v>
      </c>
      <c r="AL131" s="95">
        <v>1188</v>
      </c>
    </row>
    <row r="132" spans="1:38" s="89" customFormat="1" ht="12.75" x14ac:dyDescent="0.2">
      <c r="A132" s="67">
        <v>123</v>
      </c>
      <c r="B132" s="90" t="s">
        <v>619</v>
      </c>
      <c r="C132" s="67">
        <v>0</v>
      </c>
      <c r="D132" s="161"/>
      <c r="E132" s="161"/>
      <c r="F132" s="161"/>
      <c r="G132" s="162">
        <v>0</v>
      </c>
      <c r="H132" s="91">
        <v>0</v>
      </c>
      <c r="I132" s="91" t="s">
        <v>467</v>
      </c>
      <c r="J132" s="163">
        <v>0</v>
      </c>
      <c r="K132" s="164">
        <v>17354.29</v>
      </c>
      <c r="L132" s="165">
        <v>0</v>
      </c>
      <c r="M132" s="165">
        <v>1188</v>
      </c>
      <c r="N132" s="166">
        <v>103547</v>
      </c>
      <c r="O132" s="167"/>
      <c r="P132" s="95">
        <v>0</v>
      </c>
      <c r="Q132" s="96"/>
      <c r="R132" s="96">
        <v>103547</v>
      </c>
      <c r="S132" s="96">
        <v>0</v>
      </c>
      <c r="T132" s="97"/>
      <c r="U132" s="97"/>
      <c r="V132" s="97"/>
      <c r="W132" s="97"/>
      <c r="X132" s="97"/>
      <c r="Y132" s="97"/>
      <c r="Z132" s="67"/>
      <c r="AA132" s="96"/>
      <c r="AB132" s="98"/>
      <c r="AC132" s="168"/>
      <c r="AD132" s="169">
        <v>123</v>
      </c>
      <c r="AE132" s="169">
        <v>0</v>
      </c>
      <c r="AF132" s="170" t="s">
        <v>976</v>
      </c>
      <c r="AG132" s="171">
        <v>103547</v>
      </c>
      <c r="AH132" s="98"/>
      <c r="AI132" s="93">
        <v>0</v>
      </c>
      <c r="AJ132" s="172">
        <v>17354.29</v>
      </c>
      <c r="AK132" s="95">
        <v>0</v>
      </c>
      <c r="AL132" s="95">
        <v>1188</v>
      </c>
    </row>
    <row r="133" spans="1:38" s="89" customFormat="1" ht="12.75" x14ac:dyDescent="0.2">
      <c r="A133" s="67">
        <v>124</v>
      </c>
      <c r="B133" s="90" t="s">
        <v>620</v>
      </c>
      <c r="C133" s="67">
        <v>0</v>
      </c>
      <c r="D133" s="161"/>
      <c r="E133" s="161"/>
      <c r="F133" s="161"/>
      <c r="G133" s="162">
        <v>0</v>
      </c>
      <c r="H133" s="91">
        <v>0</v>
      </c>
      <c r="I133" s="91" t="s">
        <v>467</v>
      </c>
      <c r="J133" s="163">
        <v>0</v>
      </c>
      <c r="K133" s="164">
        <v>0</v>
      </c>
      <c r="L133" s="165">
        <v>0</v>
      </c>
      <c r="M133" s="165">
        <v>1188</v>
      </c>
      <c r="N133" s="166">
        <v>0</v>
      </c>
      <c r="O133" s="167"/>
      <c r="P133" s="95">
        <v>0</v>
      </c>
      <c r="Q133" s="96"/>
      <c r="R133" s="96">
        <v>0</v>
      </c>
      <c r="S133" s="96">
        <v>0</v>
      </c>
      <c r="T133" s="97"/>
      <c r="U133" s="97"/>
      <c r="V133" s="97"/>
      <c r="W133" s="97"/>
      <c r="X133" s="97"/>
      <c r="Y133" s="97"/>
      <c r="Z133" s="67"/>
      <c r="AA133" s="96"/>
      <c r="AB133" s="98"/>
      <c r="AC133" s="168"/>
      <c r="AD133" s="169">
        <v>124</v>
      </c>
      <c r="AE133" s="169">
        <v>0</v>
      </c>
      <c r="AF133" s="170" t="s">
        <v>976</v>
      </c>
      <c r="AG133" s="171">
        <v>0</v>
      </c>
      <c r="AH133" s="98"/>
      <c r="AI133" s="93">
        <v>0</v>
      </c>
      <c r="AJ133" s="172">
        <v>0</v>
      </c>
      <c r="AK133" s="95">
        <v>0</v>
      </c>
      <c r="AL133" s="95">
        <v>1188</v>
      </c>
    </row>
    <row r="134" spans="1:38" s="89" customFormat="1" ht="12.75" x14ac:dyDescent="0.2">
      <c r="A134" s="67">
        <v>125</v>
      </c>
      <c r="B134" s="90" t="s">
        <v>621</v>
      </c>
      <c r="C134" s="67">
        <v>1</v>
      </c>
      <c r="D134" s="161"/>
      <c r="E134" s="161"/>
      <c r="F134" s="161"/>
      <c r="G134" s="162">
        <v>2.3204172297431942</v>
      </c>
      <c r="H134" s="91">
        <v>2.3469129046704689</v>
      </c>
      <c r="I134" s="91">
        <v>9</v>
      </c>
      <c r="J134" s="163">
        <v>155.84581329764325</v>
      </c>
      <c r="K134" s="164">
        <v>13025.188951612903</v>
      </c>
      <c r="L134" s="165">
        <v>7274</v>
      </c>
      <c r="M134" s="165">
        <v>1188</v>
      </c>
      <c r="N134" s="166">
        <v>18153549.67592296</v>
      </c>
      <c r="O134" s="167"/>
      <c r="P134" s="95">
        <v>0</v>
      </c>
      <c r="Q134" s="96"/>
      <c r="R134" s="96">
        <v>19599617.399999999</v>
      </c>
      <c r="S134" s="96">
        <v>-1446067.7240770385</v>
      </c>
      <c r="T134" s="97"/>
      <c r="U134" s="97"/>
      <c r="V134" s="97"/>
      <c r="W134" s="97"/>
      <c r="X134" s="97"/>
      <c r="Y134" s="97"/>
      <c r="Z134" s="67"/>
      <c r="AA134" s="96"/>
      <c r="AB134" s="98"/>
      <c r="AC134" s="168"/>
      <c r="AD134" s="169">
        <v>125</v>
      </c>
      <c r="AE134" s="169">
        <v>18153549.67592296</v>
      </c>
      <c r="AF134" s="170">
        <v>1</v>
      </c>
      <c r="AG134" s="171">
        <v>18153549.67592296</v>
      </c>
      <c r="AH134" s="98"/>
      <c r="AI134" s="93">
        <v>155.84581329764325</v>
      </c>
      <c r="AJ134" s="172">
        <v>13025.188951612903</v>
      </c>
      <c r="AK134" s="95">
        <v>7274</v>
      </c>
      <c r="AL134" s="95">
        <v>1188</v>
      </c>
    </row>
    <row r="135" spans="1:38" s="89" customFormat="1" ht="12.75" x14ac:dyDescent="0.2">
      <c r="A135" s="67">
        <v>126</v>
      </c>
      <c r="B135" s="90" t="s">
        <v>622</v>
      </c>
      <c r="C135" s="67">
        <v>0</v>
      </c>
      <c r="D135" s="161"/>
      <c r="E135" s="161"/>
      <c r="F135" s="161"/>
      <c r="G135" s="162">
        <v>0</v>
      </c>
      <c r="H135" s="91">
        <v>0</v>
      </c>
      <c r="I135" s="91" t="s">
        <v>467</v>
      </c>
      <c r="J135" s="163">
        <v>0</v>
      </c>
      <c r="K135" s="164">
        <v>0</v>
      </c>
      <c r="L135" s="165">
        <v>0</v>
      </c>
      <c r="M135" s="165">
        <v>1188</v>
      </c>
      <c r="N135" s="166">
        <v>0</v>
      </c>
      <c r="O135" s="167"/>
      <c r="P135" s="95">
        <v>0</v>
      </c>
      <c r="Q135" s="96"/>
      <c r="R135" s="96">
        <v>0</v>
      </c>
      <c r="S135" s="96">
        <v>0</v>
      </c>
      <c r="T135" s="97"/>
      <c r="U135" s="97"/>
      <c r="V135" s="97"/>
      <c r="W135" s="97"/>
      <c r="X135" s="97"/>
      <c r="Y135" s="97"/>
      <c r="Z135" s="67"/>
      <c r="AA135" s="96"/>
      <c r="AB135" s="98"/>
      <c r="AC135" s="168"/>
      <c r="AD135" s="169">
        <v>126</v>
      </c>
      <c r="AE135" s="169">
        <v>0</v>
      </c>
      <c r="AF135" s="170" t="s">
        <v>976</v>
      </c>
      <c r="AG135" s="171">
        <v>0</v>
      </c>
      <c r="AH135" s="98"/>
      <c r="AI135" s="93">
        <v>0</v>
      </c>
      <c r="AJ135" s="172">
        <v>0</v>
      </c>
      <c r="AK135" s="95">
        <v>0</v>
      </c>
      <c r="AL135" s="95">
        <v>1188</v>
      </c>
    </row>
    <row r="136" spans="1:38" s="89" customFormat="1" ht="12.75" x14ac:dyDescent="0.2">
      <c r="A136" s="67">
        <v>127</v>
      </c>
      <c r="B136" s="90" t="s">
        <v>623</v>
      </c>
      <c r="C136" s="67">
        <v>1</v>
      </c>
      <c r="D136" s="161"/>
      <c r="E136" s="161"/>
      <c r="F136" s="161"/>
      <c r="G136" s="162">
        <v>4.9230818580865421</v>
      </c>
      <c r="H136" s="91">
        <v>5.8028199757591628</v>
      </c>
      <c r="I136" s="91">
        <v>9</v>
      </c>
      <c r="J136" s="163">
        <v>203.18380817253933</v>
      </c>
      <c r="K136" s="164">
        <v>14323.451942446043</v>
      </c>
      <c r="L136" s="165">
        <v>14779</v>
      </c>
      <c r="M136" s="165">
        <v>1188</v>
      </c>
      <c r="N136" s="166">
        <v>8374462.7961928835</v>
      </c>
      <c r="O136" s="167"/>
      <c r="P136" s="95">
        <v>0</v>
      </c>
      <c r="Q136" s="96"/>
      <c r="R136" s="96">
        <v>8888991.8000000007</v>
      </c>
      <c r="S136" s="96">
        <v>-514529.00380711723</v>
      </c>
      <c r="T136" s="97"/>
      <c r="U136" s="97"/>
      <c r="V136" s="97"/>
      <c r="W136" s="97"/>
      <c r="X136" s="97"/>
      <c r="Y136" s="97"/>
      <c r="Z136" s="67"/>
      <c r="AA136" s="96"/>
      <c r="AB136" s="98"/>
      <c r="AC136" s="168"/>
      <c r="AD136" s="169">
        <v>127</v>
      </c>
      <c r="AE136" s="169">
        <v>8374462.7961928835</v>
      </c>
      <c r="AF136" s="170">
        <v>1</v>
      </c>
      <c r="AG136" s="171">
        <v>8374462.7961928835</v>
      </c>
      <c r="AH136" s="98"/>
      <c r="AI136" s="93">
        <v>203.18380817253933</v>
      </c>
      <c r="AJ136" s="172">
        <v>14323.451942446043</v>
      </c>
      <c r="AK136" s="95">
        <v>14779</v>
      </c>
      <c r="AL136" s="95">
        <v>1188</v>
      </c>
    </row>
    <row r="137" spans="1:38" s="89" customFormat="1" ht="12.75" x14ac:dyDescent="0.2">
      <c r="A137" s="67">
        <v>128</v>
      </c>
      <c r="B137" s="90" t="s">
        <v>624</v>
      </c>
      <c r="C137" s="67">
        <v>1</v>
      </c>
      <c r="D137" s="161"/>
      <c r="E137" s="161"/>
      <c r="F137" s="161"/>
      <c r="G137" s="162">
        <v>4.4230272822188086</v>
      </c>
      <c r="H137" s="91">
        <v>4.2839749174691448</v>
      </c>
      <c r="I137" s="91">
        <v>9</v>
      </c>
      <c r="J137" s="163">
        <v>105.45296695844748</v>
      </c>
      <c r="K137" s="164">
        <v>17749.036710136341</v>
      </c>
      <c r="L137" s="165">
        <v>968</v>
      </c>
      <c r="M137" s="165">
        <v>1188</v>
      </c>
      <c r="N137" s="166">
        <v>158572310.31626195</v>
      </c>
      <c r="O137" s="167"/>
      <c r="P137" s="95">
        <v>0</v>
      </c>
      <c r="Q137" s="96"/>
      <c r="R137" s="96">
        <v>157589070.16</v>
      </c>
      <c r="S137" s="96">
        <v>983240.15626195073</v>
      </c>
      <c r="T137" s="97"/>
      <c r="U137" s="97"/>
      <c r="V137" s="97"/>
      <c r="W137" s="97"/>
      <c r="X137" s="97"/>
      <c r="Y137" s="97"/>
      <c r="Z137" s="67"/>
      <c r="AA137" s="96"/>
      <c r="AB137" s="98"/>
      <c r="AC137" s="168"/>
      <c r="AD137" s="169">
        <v>128</v>
      </c>
      <c r="AE137" s="169">
        <v>158572310.31626195</v>
      </c>
      <c r="AF137" s="170">
        <v>1</v>
      </c>
      <c r="AG137" s="171">
        <v>158572310.31626195</v>
      </c>
      <c r="AH137" s="98"/>
      <c r="AI137" s="93">
        <v>105.45296695844748</v>
      </c>
      <c r="AJ137" s="172">
        <v>17749.036710136341</v>
      </c>
      <c r="AK137" s="95">
        <v>968</v>
      </c>
      <c r="AL137" s="95">
        <v>1188</v>
      </c>
    </row>
    <row r="138" spans="1:38" s="89" customFormat="1" ht="12.75" x14ac:dyDescent="0.2">
      <c r="A138" s="67">
        <v>129</v>
      </c>
      <c r="B138" s="90" t="s">
        <v>625</v>
      </c>
      <c r="C138" s="67">
        <v>0</v>
      </c>
      <c r="D138" s="161"/>
      <c r="E138" s="161"/>
      <c r="F138" s="161"/>
      <c r="G138" s="162">
        <v>0</v>
      </c>
      <c r="H138" s="91">
        <v>0</v>
      </c>
      <c r="I138" s="91" t="s">
        <v>467</v>
      </c>
      <c r="J138" s="163">
        <v>0</v>
      </c>
      <c r="K138" s="164">
        <v>17354.29</v>
      </c>
      <c r="L138" s="165">
        <v>0</v>
      </c>
      <c r="M138" s="165">
        <v>1188</v>
      </c>
      <c r="N138" s="166">
        <v>108588</v>
      </c>
      <c r="O138" s="167"/>
      <c r="P138" s="95">
        <v>0</v>
      </c>
      <c r="Q138" s="96"/>
      <c r="R138" s="96">
        <v>108588</v>
      </c>
      <c r="S138" s="96">
        <v>0</v>
      </c>
      <c r="T138" s="97"/>
      <c r="U138" s="97"/>
      <c r="V138" s="97"/>
      <c r="W138" s="97"/>
      <c r="X138" s="97"/>
      <c r="Y138" s="97"/>
      <c r="Z138" s="67"/>
      <c r="AA138" s="96"/>
      <c r="AB138" s="98"/>
      <c r="AC138" s="168"/>
      <c r="AD138" s="169">
        <v>129</v>
      </c>
      <c r="AE138" s="169">
        <v>130000</v>
      </c>
      <c r="AF138" s="170" t="s">
        <v>976</v>
      </c>
      <c r="AG138" s="171">
        <v>108588</v>
      </c>
      <c r="AH138" s="98"/>
      <c r="AI138" s="93">
        <v>0</v>
      </c>
      <c r="AJ138" s="172">
        <v>17354.29</v>
      </c>
      <c r="AK138" s="95">
        <v>0</v>
      </c>
      <c r="AL138" s="95">
        <v>1188</v>
      </c>
    </row>
    <row r="139" spans="1:38" s="89" customFormat="1" ht="12.75" x14ac:dyDescent="0.2">
      <c r="A139" s="67">
        <v>130</v>
      </c>
      <c r="B139" s="90" t="s">
        <v>626</v>
      </c>
      <c r="C139" s="67">
        <v>0</v>
      </c>
      <c r="D139" s="161"/>
      <c r="E139" s="161"/>
      <c r="F139" s="161"/>
      <c r="G139" s="162">
        <v>0</v>
      </c>
      <c r="H139" s="91">
        <v>0</v>
      </c>
      <c r="I139" s="91" t="s">
        <v>467</v>
      </c>
      <c r="J139" s="163">
        <v>0</v>
      </c>
      <c r="K139" s="164">
        <v>0</v>
      </c>
      <c r="L139" s="165">
        <v>0</v>
      </c>
      <c r="M139" s="165">
        <v>1188</v>
      </c>
      <c r="N139" s="166">
        <v>82247.360000000001</v>
      </c>
      <c r="O139" s="167"/>
      <c r="P139" s="95">
        <v>0</v>
      </c>
      <c r="Q139" s="96"/>
      <c r="R139" s="96">
        <v>82247.360000000001</v>
      </c>
      <c r="S139" s="96">
        <v>0</v>
      </c>
      <c r="T139" s="97"/>
      <c r="U139" s="97"/>
      <c r="V139" s="97"/>
      <c r="W139" s="97"/>
      <c r="X139" s="97"/>
      <c r="Y139" s="97"/>
      <c r="Z139" s="67"/>
      <c r="AA139" s="96"/>
      <c r="AB139" s="98"/>
      <c r="AC139" s="168"/>
      <c r="AD139" s="169">
        <v>130</v>
      </c>
      <c r="AE139" s="169">
        <v>0</v>
      </c>
      <c r="AF139" s="170" t="s">
        <v>976</v>
      </c>
      <c r="AG139" s="171">
        <v>82247.360000000001</v>
      </c>
      <c r="AH139" s="98"/>
      <c r="AI139" s="93">
        <v>0</v>
      </c>
      <c r="AJ139" s="172">
        <v>0</v>
      </c>
      <c r="AK139" s="95">
        <v>0</v>
      </c>
      <c r="AL139" s="95">
        <v>1188</v>
      </c>
    </row>
    <row r="140" spans="1:38" s="89" customFormat="1" ht="12.75" x14ac:dyDescent="0.2">
      <c r="A140" s="67">
        <v>131</v>
      </c>
      <c r="B140" s="90" t="s">
        <v>627</v>
      </c>
      <c r="C140" s="67">
        <v>1</v>
      </c>
      <c r="D140" s="161"/>
      <c r="E140" s="161"/>
      <c r="F140" s="161"/>
      <c r="G140" s="162">
        <v>0.26969410567679608</v>
      </c>
      <c r="H140" s="91">
        <v>0.1446366651312164</v>
      </c>
      <c r="I140" s="91">
        <v>9</v>
      </c>
      <c r="J140" s="163">
        <v>164.5775765266292</v>
      </c>
      <c r="K140" s="164">
        <v>13218.308550430842</v>
      </c>
      <c r="L140" s="165">
        <v>8536</v>
      </c>
      <c r="M140" s="165">
        <v>1188</v>
      </c>
      <c r="N140" s="166">
        <v>78334908.992275059</v>
      </c>
      <c r="O140" s="167"/>
      <c r="P140" s="95">
        <v>0</v>
      </c>
      <c r="Q140" s="96"/>
      <c r="R140" s="96">
        <v>83321732.400000006</v>
      </c>
      <c r="S140" s="96">
        <v>-4986823.4077249467</v>
      </c>
      <c r="T140" s="97"/>
      <c r="U140" s="97"/>
      <c r="V140" s="97"/>
      <c r="W140" s="97"/>
      <c r="X140" s="97"/>
      <c r="Y140" s="97"/>
      <c r="Z140" s="67"/>
      <c r="AA140" s="96"/>
      <c r="AB140" s="98"/>
      <c r="AC140" s="168"/>
      <c r="AD140" s="169">
        <v>131</v>
      </c>
      <c r="AE140" s="169">
        <v>78334908.992275059</v>
      </c>
      <c r="AF140" s="170">
        <v>1</v>
      </c>
      <c r="AG140" s="171">
        <v>78334908.992275059</v>
      </c>
      <c r="AH140" s="98"/>
      <c r="AI140" s="93">
        <v>164.5775765266292</v>
      </c>
      <c r="AJ140" s="172">
        <v>13218.308550430842</v>
      </c>
      <c r="AK140" s="95">
        <v>8536</v>
      </c>
      <c r="AL140" s="95">
        <v>1188</v>
      </c>
    </row>
    <row r="141" spans="1:38" s="89" customFormat="1" ht="12.75" x14ac:dyDescent="0.2">
      <c r="A141" s="67">
        <v>132</v>
      </c>
      <c r="B141" s="90" t="s">
        <v>628</v>
      </c>
      <c r="C141" s="67">
        <v>0</v>
      </c>
      <c r="D141" s="161"/>
      <c r="E141" s="161"/>
      <c r="F141" s="161"/>
      <c r="G141" s="162">
        <v>0</v>
      </c>
      <c r="H141" s="91">
        <v>0</v>
      </c>
      <c r="I141" s="91" t="s">
        <v>467</v>
      </c>
      <c r="J141" s="163">
        <v>0</v>
      </c>
      <c r="K141" s="164">
        <v>17354.29</v>
      </c>
      <c r="L141" s="165">
        <v>0</v>
      </c>
      <c r="M141" s="165">
        <v>1188</v>
      </c>
      <c r="N141" s="166">
        <v>230613</v>
      </c>
      <c r="O141" s="167"/>
      <c r="P141" s="95">
        <v>0</v>
      </c>
      <c r="Q141" s="96"/>
      <c r="R141" s="96">
        <v>230613</v>
      </c>
      <c r="S141" s="96">
        <v>0</v>
      </c>
      <c r="T141" s="97"/>
      <c r="U141" s="97"/>
      <c r="V141" s="97"/>
      <c r="W141" s="97"/>
      <c r="X141" s="97"/>
      <c r="Y141" s="97"/>
      <c r="Z141" s="67"/>
      <c r="AA141" s="96"/>
      <c r="AB141" s="98"/>
      <c r="AC141" s="168"/>
      <c r="AD141" s="169">
        <v>132</v>
      </c>
      <c r="AE141" s="169">
        <v>0</v>
      </c>
      <c r="AF141" s="170" t="s">
        <v>976</v>
      </c>
      <c r="AG141" s="171">
        <v>230613</v>
      </c>
      <c r="AH141" s="98"/>
      <c r="AI141" s="93">
        <v>0</v>
      </c>
      <c r="AJ141" s="172">
        <v>17354.29</v>
      </c>
      <c r="AK141" s="95">
        <v>0</v>
      </c>
      <c r="AL141" s="95">
        <v>1188</v>
      </c>
    </row>
    <row r="142" spans="1:38" s="89" customFormat="1" ht="12.75" x14ac:dyDescent="0.2">
      <c r="A142" s="67">
        <v>133</v>
      </c>
      <c r="B142" s="90" t="s">
        <v>629</v>
      </c>
      <c r="C142" s="67">
        <v>1</v>
      </c>
      <c r="D142" s="161"/>
      <c r="E142" s="161"/>
      <c r="F142" s="161"/>
      <c r="G142" s="162">
        <v>3.2572734676439077</v>
      </c>
      <c r="H142" s="91">
        <v>3.8436197771899203</v>
      </c>
      <c r="I142" s="91">
        <v>9</v>
      </c>
      <c r="J142" s="163">
        <v>100</v>
      </c>
      <c r="K142" s="164">
        <v>16795.984380602582</v>
      </c>
      <c r="L142" s="165">
        <v>0</v>
      </c>
      <c r="M142" s="165">
        <v>1188</v>
      </c>
      <c r="N142" s="166">
        <v>22943762.68</v>
      </c>
      <c r="O142" s="167"/>
      <c r="P142" s="95">
        <v>0</v>
      </c>
      <c r="Q142" s="96"/>
      <c r="R142" s="96">
        <v>23522804</v>
      </c>
      <c r="S142" s="96">
        <v>-579041.3200000003</v>
      </c>
      <c r="T142" s="97"/>
      <c r="U142" s="97"/>
      <c r="V142" s="97"/>
      <c r="W142" s="97"/>
      <c r="X142" s="97"/>
      <c r="Y142" s="97"/>
      <c r="Z142" s="67"/>
      <c r="AA142" s="96"/>
      <c r="AB142" s="98"/>
      <c r="AC142" s="168"/>
      <c r="AD142" s="169">
        <v>133</v>
      </c>
      <c r="AE142" s="169">
        <v>22943762.68</v>
      </c>
      <c r="AF142" s="170">
        <v>1</v>
      </c>
      <c r="AG142" s="171">
        <v>22943762.68</v>
      </c>
      <c r="AH142" s="98"/>
      <c r="AI142" s="93">
        <v>100</v>
      </c>
      <c r="AJ142" s="172">
        <v>16795.984380602582</v>
      </c>
      <c r="AK142" s="95">
        <v>0</v>
      </c>
      <c r="AL142" s="95">
        <v>1188</v>
      </c>
    </row>
    <row r="143" spans="1:38" s="89" customFormat="1" ht="12.75" x14ac:dyDescent="0.2">
      <c r="A143" s="67">
        <v>134</v>
      </c>
      <c r="B143" s="90" t="s">
        <v>630</v>
      </c>
      <c r="C143" s="67">
        <v>0</v>
      </c>
      <c r="D143" s="161"/>
      <c r="E143" s="161"/>
      <c r="F143" s="161"/>
      <c r="G143" s="162">
        <v>0</v>
      </c>
      <c r="H143" s="91">
        <v>0</v>
      </c>
      <c r="I143" s="91" t="s">
        <v>467</v>
      </c>
      <c r="J143" s="163">
        <v>0</v>
      </c>
      <c r="K143" s="164">
        <v>17354.29</v>
      </c>
      <c r="L143" s="165">
        <v>0</v>
      </c>
      <c r="M143" s="165">
        <v>1188</v>
      </c>
      <c r="N143" s="166">
        <v>74086</v>
      </c>
      <c r="O143" s="167"/>
      <c r="P143" s="95">
        <v>0</v>
      </c>
      <c r="Q143" s="96"/>
      <c r="R143" s="96">
        <v>74086</v>
      </c>
      <c r="S143" s="96">
        <v>0</v>
      </c>
      <c r="T143" s="97"/>
      <c r="U143" s="97"/>
      <c r="V143" s="97"/>
      <c r="W143" s="97"/>
      <c r="X143" s="97"/>
      <c r="Y143" s="97"/>
      <c r="Z143" s="67"/>
      <c r="AA143" s="96"/>
      <c r="AB143" s="98"/>
      <c r="AC143" s="168"/>
      <c r="AD143" s="169">
        <v>134</v>
      </c>
      <c r="AE143" s="169">
        <v>29300</v>
      </c>
      <c r="AF143" s="170" t="s">
        <v>976</v>
      </c>
      <c r="AG143" s="171">
        <v>74086</v>
      </c>
      <c r="AH143" s="98"/>
      <c r="AI143" s="93">
        <v>0</v>
      </c>
      <c r="AJ143" s="172">
        <v>17354.29</v>
      </c>
      <c r="AK143" s="95">
        <v>0</v>
      </c>
      <c r="AL143" s="95">
        <v>1188</v>
      </c>
    </row>
    <row r="144" spans="1:38" s="89" customFormat="1" ht="12.75" x14ac:dyDescent="0.2">
      <c r="A144" s="67">
        <v>135</v>
      </c>
      <c r="B144" s="90" t="s">
        <v>631</v>
      </c>
      <c r="C144" s="67">
        <v>1</v>
      </c>
      <c r="D144" s="161"/>
      <c r="E144" s="161"/>
      <c r="F144" s="161"/>
      <c r="G144" s="162">
        <v>0</v>
      </c>
      <c r="H144" s="91">
        <v>1.2236733014125927</v>
      </c>
      <c r="I144" s="91">
        <v>9</v>
      </c>
      <c r="J144" s="163">
        <v>163.57443326299079</v>
      </c>
      <c r="K144" s="164">
        <v>15175.065294117645</v>
      </c>
      <c r="L144" s="165">
        <v>9647</v>
      </c>
      <c r="M144" s="165">
        <v>1188</v>
      </c>
      <c r="N144" s="166">
        <v>4056965.2</v>
      </c>
      <c r="O144" s="167"/>
      <c r="P144" s="95">
        <v>0</v>
      </c>
      <c r="Q144" s="96"/>
      <c r="R144" s="96">
        <v>3828159.2060000002</v>
      </c>
      <c r="S144" s="96">
        <v>228805.99399999995</v>
      </c>
      <c r="T144" s="97"/>
      <c r="U144" s="97"/>
      <c r="V144" s="97"/>
      <c r="W144" s="97"/>
      <c r="X144" s="97"/>
      <c r="Y144" s="97"/>
      <c r="Z144" s="67"/>
      <c r="AA144" s="96"/>
      <c r="AB144" s="98"/>
      <c r="AC144" s="168"/>
      <c r="AD144" s="169">
        <v>135</v>
      </c>
      <c r="AE144" s="169">
        <v>4056965.2</v>
      </c>
      <c r="AF144" s="170">
        <v>1</v>
      </c>
      <c r="AG144" s="171">
        <v>4056965.2</v>
      </c>
      <c r="AH144" s="98"/>
      <c r="AI144" s="93">
        <v>163.57443326299079</v>
      </c>
      <c r="AJ144" s="172">
        <v>15175.065294117645</v>
      </c>
      <c r="AK144" s="95">
        <v>9647</v>
      </c>
      <c r="AL144" s="95">
        <v>1188</v>
      </c>
    </row>
    <row r="145" spans="1:38" s="89" customFormat="1" ht="12.75" x14ac:dyDescent="0.2">
      <c r="A145" s="67">
        <v>136</v>
      </c>
      <c r="B145" s="90" t="s">
        <v>632</v>
      </c>
      <c r="C145" s="67">
        <v>1</v>
      </c>
      <c r="D145" s="161"/>
      <c r="E145" s="161"/>
      <c r="F145" s="161"/>
      <c r="G145" s="162">
        <v>0.47192024873670085</v>
      </c>
      <c r="H145" s="91">
        <v>0.41553187752513854</v>
      </c>
      <c r="I145" s="91">
        <v>9</v>
      </c>
      <c r="J145" s="163">
        <v>136.62365864015794</v>
      </c>
      <c r="K145" s="164">
        <v>13189.195145254174</v>
      </c>
      <c r="L145" s="165">
        <v>4830</v>
      </c>
      <c r="M145" s="165">
        <v>1188</v>
      </c>
      <c r="N145" s="166">
        <v>46985564.901260436</v>
      </c>
      <c r="O145" s="167"/>
      <c r="P145" s="95">
        <v>0</v>
      </c>
      <c r="Q145" s="96"/>
      <c r="R145" s="96">
        <v>47755788.229999997</v>
      </c>
      <c r="S145" s="96">
        <v>-770223.32873956114</v>
      </c>
      <c r="T145" s="97"/>
      <c r="U145" s="97"/>
      <c r="V145" s="97"/>
      <c r="W145" s="97"/>
      <c r="X145" s="97"/>
      <c r="Y145" s="97"/>
      <c r="Z145" s="67"/>
      <c r="AA145" s="96"/>
      <c r="AB145" s="98"/>
      <c r="AC145" s="168"/>
      <c r="AD145" s="169">
        <v>136</v>
      </c>
      <c r="AE145" s="169">
        <v>46985564.901260436</v>
      </c>
      <c r="AF145" s="170">
        <v>1</v>
      </c>
      <c r="AG145" s="171">
        <v>46985564.901260436</v>
      </c>
      <c r="AH145" s="98"/>
      <c r="AI145" s="93">
        <v>136.62365864015794</v>
      </c>
      <c r="AJ145" s="172">
        <v>13189.195145254174</v>
      </c>
      <c r="AK145" s="95">
        <v>4830</v>
      </c>
      <c r="AL145" s="95">
        <v>1188</v>
      </c>
    </row>
    <row r="146" spans="1:38" s="89" customFormat="1" ht="12.75" x14ac:dyDescent="0.2">
      <c r="A146" s="67">
        <v>137</v>
      </c>
      <c r="B146" s="90" t="s">
        <v>633</v>
      </c>
      <c r="C146" s="67">
        <v>1</v>
      </c>
      <c r="D146" s="161"/>
      <c r="E146" s="174"/>
      <c r="F146" s="161">
        <v>2</v>
      </c>
      <c r="G146" s="162">
        <v>10.690848821036631</v>
      </c>
      <c r="H146" s="91">
        <v>10.492736217608863</v>
      </c>
      <c r="I146" s="91">
        <v>18</v>
      </c>
      <c r="J146" s="163">
        <v>103.07431558534392</v>
      </c>
      <c r="K146" s="164">
        <v>20799.750920055132</v>
      </c>
      <c r="L146" s="165">
        <v>639</v>
      </c>
      <c r="M146" s="165">
        <v>1188</v>
      </c>
      <c r="N146" s="166">
        <v>124931826.43818802</v>
      </c>
      <c r="O146" s="167"/>
      <c r="P146" s="95">
        <v>0</v>
      </c>
      <c r="Q146" s="96"/>
      <c r="R146" s="96">
        <v>122678463.2</v>
      </c>
      <c r="S146" s="96">
        <v>2253363.2381880134</v>
      </c>
      <c r="T146" s="97"/>
      <c r="U146" s="97"/>
      <c r="V146" s="97"/>
      <c r="W146" s="97"/>
      <c r="X146" s="97"/>
      <c r="Y146" s="97"/>
      <c r="Z146" s="67"/>
      <c r="AA146" s="96"/>
      <c r="AB146" s="98"/>
      <c r="AC146" s="168"/>
      <c r="AD146" s="169">
        <v>137</v>
      </c>
      <c r="AE146" s="169">
        <v>124931826.43818802</v>
      </c>
      <c r="AF146" s="170">
        <v>1</v>
      </c>
      <c r="AG146" s="171">
        <v>124931826.43818802</v>
      </c>
      <c r="AH146" s="98"/>
      <c r="AI146" s="93">
        <v>103.07431558534392</v>
      </c>
      <c r="AJ146" s="172">
        <v>20799.750920055132</v>
      </c>
      <c r="AK146" s="95">
        <v>639</v>
      </c>
      <c r="AL146" s="95">
        <v>1188</v>
      </c>
    </row>
    <row r="147" spans="1:38" s="89" customFormat="1" ht="12.75" x14ac:dyDescent="0.2">
      <c r="A147" s="67">
        <v>138</v>
      </c>
      <c r="B147" s="90" t="s">
        <v>634</v>
      </c>
      <c r="C147" s="67">
        <v>1</v>
      </c>
      <c r="D147" s="161"/>
      <c r="E147" s="161"/>
      <c r="F147" s="161"/>
      <c r="G147" s="162">
        <v>1.2432327864178696</v>
      </c>
      <c r="H147" s="91">
        <v>1.3634809410545927</v>
      </c>
      <c r="I147" s="91">
        <v>9</v>
      </c>
      <c r="J147" s="163">
        <v>154.98401851060657</v>
      </c>
      <c r="K147" s="164">
        <v>14159.899609626269</v>
      </c>
      <c r="L147" s="165">
        <v>7786</v>
      </c>
      <c r="M147" s="165">
        <v>1188</v>
      </c>
      <c r="N147" s="166">
        <v>19462611.614853136</v>
      </c>
      <c r="O147" s="167"/>
      <c r="P147" s="95">
        <v>0</v>
      </c>
      <c r="Q147" s="96"/>
      <c r="R147" s="96">
        <v>19215088.199999999</v>
      </c>
      <c r="S147" s="96">
        <v>247523.41485313699</v>
      </c>
      <c r="T147" s="97"/>
      <c r="U147" s="97"/>
      <c r="V147" s="97"/>
      <c r="W147" s="97"/>
      <c r="X147" s="97"/>
      <c r="Y147" s="97"/>
      <c r="Z147" s="67"/>
      <c r="AA147" s="96"/>
      <c r="AB147" s="98"/>
      <c r="AC147" s="168"/>
      <c r="AD147" s="169">
        <v>138</v>
      </c>
      <c r="AE147" s="169">
        <v>19462611.614853136</v>
      </c>
      <c r="AF147" s="170">
        <v>1</v>
      </c>
      <c r="AG147" s="171">
        <v>19462611.614853136</v>
      </c>
      <c r="AH147" s="98"/>
      <c r="AI147" s="93">
        <v>154.98401851060657</v>
      </c>
      <c r="AJ147" s="172">
        <v>14159.899609626269</v>
      </c>
      <c r="AK147" s="95">
        <v>7786</v>
      </c>
      <c r="AL147" s="95">
        <v>1188</v>
      </c>
    </row>
    <row r="148" spans="1:38" s="89" customFormat="1" ht="12.75" x14ac:dyDescent="0.2">
      <c r="A148" s="67">
        <v>139</v>
      </c>
      <c r="B148" s="90" t="s">
        <v>635</v>
      </c>
      <c r="C148" s="67">
        <v>1</v>
      </c>
      <c r="D148" s="161"/>
      <c r="E148" s="161"/>
      <c r="F148" s="161"/>
      <c r="G148" s="162">
        <v>4.7827348126664275E-2</v>
      </c>
      <c r="H148" s="91">
        <v>7.087964234880699E-2</v>
      </c>
      <c r="I148" s="91">
        <v>9</v>
      </c>
      <c r="J148" s="163">
        <v>131.57815876326521</v>
      </c>
      <c r="K148" s="164">
        <v>13171.358643873575</v>
      </c>
      <c r="L148" s="165">
        <v>4159</v>
      </c>
      <c r="M148" s="165">
        <v>1188</v>
      </c>
      <c r="N148" s="166">
        <v>73502063.884041145</v>
      </c>
      <c r="O148" s="167"/>
      <c r="P148" s="95">
        <v>0</v>
      </c>
      <c r="Q148" s="96"/>
      <c r="R148" s="96">
        <v>72326995.140000001</v>
      </c>
      <c r="S148" s="96">
        <v>1175068.7440411448</v>
      </c>
      <c r="T148" s="97"/>
      <c r="U148" s="97"/>
      <c r="V148" s="97"/>
      <c r="W148" s="97"/>
      <c r="X148" s="97"/>
      <c r="Y148" s="97"/>
      <c r="Z148" s="67"/>
      <c r="AA148" s="96"/>
      <c r="AB148" s="98"/>
      <c r="AC148" s="168"/>
      <c r="AD148" s="169">
        <v>139</v>
      </c>
      <c r="AE148" s="169">
        <v>73502063.884041145</v>
      </c>
      <c r="AF148" s="170">
        <v>1</v>
      </c>
      <c r="AG148" s="171">
        <v>73502063.884041145</v>
      </c>
      <c r="AH148" s="98"/>
      <c r="AI148" s="93">
        <v>131.57815876326521</v>
      </c>
      <c r="AJ148" s="172">
        <v>13171.358643873575</v>
      </c>
      <c r="AK148" s="95">
        <v>4159</v>
      </c>
      <c r="AL148" s="95">
        <v>1188</v>
      </c>
    </row>
    <row r="149" spans="1:38" s="89" customFormat="1" ht="12.75" x14ac:dyDescent="0.2">
      <c r="A149" s="67">
        <v>140</v>
      </c>
      <c r="B149" s="90" t="s">
        <v>636</v>
      </c>
      <c r="C149" s="67">
        <v>0</v>
      </c>
      <c r="D149" s="161"/>
      <c r="E149" s="161"/>
      <c r="F149" s="161"/>
      <c r="G149" s="162">
        <v>0</v>
      </c>
      <c r="H149" s="91">
        <v>0</v>
      </c>
      <c r="I149" s="91" t="s">
        <v>467</v>
      </c>
      <c r="J149" s="163">
        <v>0</v>
      </c>
      <c r="K149" s="164">
        <v>0</v>
      </c>
      <c r="L149" s="165">
        <v>0</v>
      </c>
      <c r="M149" s="165">
        <v>1188</v>
      </c>
      <c r="N149" s="166">
        <v>0</v>
      </c>
      <c r="O149" s="167"/>
      <c r="P149" s="95">
        <v>0</v>
      </c>
      <c r="Q149" s="96"/>
      <c r="R149" s="96">
        <v>0</v>
      </c>
      <c r="S149" s="96">
        <v>0</v>
      </c>
      <c r="T149" s="97"/>
      <c r="U149" s="97"/>
      <c r="V149" s="97"/>
      <c r="W149" s="97"/>
      <c r="X149" s="97"/>
      <c r="Y149" s="97"/>
      <c r="Z149" s="67"/>
      <c r="AA149" s="96"/>
      <c r="AB149" s="98"/>
      <c r="AC149" s="168"/>
      <c r="AD149" s="169">
        <v>140</v>
      </c>
      <c r="AE149" s="169">
        <v>0</v>
      </c>
      <c r="AF149" s="170" t="s">
        <v>976</v>
      </c>
      <c r="AG149" s="171">
        <v>0</v>
      </c>
      <c r="AH149" s="98"/>
      <c r="AI149" s="93">
        <v>0</v>
      </c>
      <c r="AJ149" s="172">
        <v>0</v>
      </c>
      <c r="AK149" s="95">
        <v>0</v>
      </c>
      <c r="AL149" s="95">
        <v>1188</v>
      </c>
    </row>
    <row r="150" spans="1:38" s="89" customFormat="1" ht="12.75" x14ac:dyDescent="0.2">
      <c r="A150" s="67">
        <v>141</v>
      </c>
      <c r="B150" s="90" t="s">
        <v>637</v>
      </c>
      <c r="C150" s="67">
        <v>1</v>
      </c>
      <c r="D150" s="161"/>
      <c r="E150" s="161"/>
      <c r="F150" s="161"/>
      <c r="G150" s="162">
        <v>8.3217974046093346</v>
      </c>
      <c r="H150" s="91">
        <v>7.4321817478636421</v>
      </c>
      <c r="I150" s="91">
        <v>9</v>
      </c>
      <c r="J150" s="163">
        <v>152.9245627053642</v>
      </c>
      <c r="K150" s="164">
        <v>15471.961817481362</v>
      </c>
      <c r="L150" s="165">
        <v>8188</v>
      </c>
      <c r="M150" s="165">
        <v>1188</v>
      </c>
      <c r="N150" s="166">
        <v>57591083.549999997</v>
      </c>
      <c r="O150" s="167"/>
      <c r="P150" s="95">
        <v>0</v>
      </c>
      <c r="Q150" s="96"/>
      <c r="R150" s="96">
        <v>57591083.549999997</v>
      </c>
      <c r="S150" s="96">
        <v>0</v>
      </c>
      <c r="T150" s="97"/>
      <c r="U150" s="97"/>
      <c r="V150" s="97"/>
      <c r="W150" s="97"/>
      <c r="X150" s="97"/>
      <c r="Y150" s="97"/>
      <c r="Z150" s="67"/>
      <c r="AA150" s="96"/>
      <c r="AB150" s="98"/>
      <c r="AC150" s="168"/>
      <c r="AD150" s="169">
        <v>141</v>
      </c>
      <c r="AE150" s="169">
        <v>4525351.3999479972</v>
      </c>
      <c r="AF150" s="170">
        <v>0</v>
      </c>
      <c r="AG150" s="171">
        <v>57591083.549999997</v>
      </c>
      <c r="AH150" s="98"/>
      <c r="AI150" s="93">
        <v>152.9245627053642</v>
      </c>
      <c r="AJ150" s="172">
        <v>15471.961817481362</v>
      </c>
      <c r="AK150" s="95">
        <v>8188</v>
      </c>
      <c r="AL150" s="95">
        <v>1188</v>
      </c>
    </row>
    <row r="151" spans="1:38" s="89" customFormat="1" ht="12.75" x14ac:dyDescent="0.2">
      <c r="A151" s="67">
        <v>142</v>
      </c>
      <c r="B151" s="90" t="s">
        <v>638</v>
      </c>
      <c r="C151" s="67">
        <v>1</v>
      </c>
      <c r="D151" s="161"/>
      <c r="E151" s="161"/>
      <c r="F151" s="161"/>
      <c r="G151" s="162">
        <v>1.880580084160427</v>
      </c>
      <c r="H151" s="91">
        <v>1.3093122553418757</v>
      </c>
      <c r="I151" s="91">
        <v>9</v>
      </c>
      <c r="J151" s="163">
        <v>205.96834874394639</v>
      </c>
      <c r="K151" s="164">
        <v>14956.882329757142</v>
      </c>
      <c r="L151" s="165">
        <v>15850</v>
      </c>
      <c r="M151" s="165">
        <v>1188</v>
      </c>
      <c r="N151" s="166">
        <v>22310949.798886918</v>
      </c>
      <c r="O151" s="167"/>
      <c r="P151" s="95">
        <v>0</v>
      </c>
      <c r="Q151" s="96"/>
      <c r="R151" s="96">
        <v>22284681.600000001</v>
      </c>
      <c r="S151" s="96">
        <v>26268.198886916041</v>
      </c>
      <c r="T151" s="97"/>
      <c r="U151" s="97"/>
      <c r="V151" s="97"/>
      <c r="W151" s="97"/>
      <c r="X151" s="97"/>
      <c r="Y151" s="97"/>
      <c r="Z151" s="67"/>
      <c r="AA151" s="96"/>
      <c r="AB151" s="98"/>
      <c r="AC151" s="168"/>
      <c r="AD151" s="169">
        <v>142</v>
      </c>
      <c r="AE151" s="169">
        <v>22310949.798886918</v>
      </c>
      <c r="AF151" s="170">
        <v>1</v>
      </c>
      <c r="AG151" s="171">
        <v>22310949.798886918</v>
      </c>
      <c r="AH151" s="98"/>
      <c r="AI151" s="93">
        <v>205.96834874394639</v>
      </c>
      <c r="AJ151" s="172">
        <v>14956.882329757142</v>
      </c>
      <c r="AK151" s="95">
        <v>15850</v>
      </c>
      <c r="AL151" s="95">
        <v>1188</v>
      </c>
    </row>
    <row r="152" spans="1:38" s="89" customFormat="1" ht="12.75" x14ac:dyDescent="0.2">
      <c r="A152" s="67">
        <v>143</v>
      </c>
      <c r="B152" s="90" t="s">
        <v>639</v>
      </c>
      <c r="C152" s="67">
        <v>0</v>
      </c>
      <c r="D152" s="161"/>
      <c r="E152" s="161"/>
      <c r="F152" s="161"/>
      <c r="G152" s="162">
        <v>0</v>
      </c>
      <c r="H152" s="91">
        <v>0</v>
      </c>
      <c r="I152" s="91" t="s">
        <v>467</v>
      </c>
      <c r="J152" s="163">
        <v>0</v>
      </c>
      <c r="K152" s="164">
        <v>19001.17923076923</v>
      </c>
      <c r="L152" s="165">
        <v>0</v>
      </c>
      <c r="M152" s="165">
        <v>1188</v>
      </c>
      <c r="N152" s="166">
        <v>741046</v>
      </c>
      <c r="O152" s="167"/>
      <c r="P152" s="95">
        <v>0</v>
      </c>
      <c r="Q152" s="96"/>
      <c r="R152" s="96">
        <v>741046</v>
      </c>
      <c r="S152" s="96">
        <v>0</v>
      </c>
      <c r="T152" s="97"/>
      <c r="U152" s="97"/>
      <c r="V152" s="97"/>
      <c r="W152" s="97"/>
      <c r="X152" s="97"/>
      <c r="Y152" s="97"/>
      <c r="Z152" s="67"/>
      <c r="AA152" s="96"/>
      <c r="AB152" s="98"/>
      <c r="AC152" s="168"/>
      <c r="AD152" s="169">
        <v>143</v>
      </c>
      <c r="AE152" s="169">
        <v>905132</v>
      </c>
      <c r="AF152" s="170" t="s">
        <v>976</v>
      </c>
      <c r="AG152" s="171">
        <v>741046</v>
      </c>
      <c r="AH152" s="98"/>
      <c r="AI152" s="93">
        <v>0</v>
      </c>
      <c r="AJ152" s="172">
        <v>19001.17923076923</v>
      </c>
      <c r="AK152" s="95">
        <v>0</v>
      </c>
      <c r="AL152" s="95">
        <v>1188</v>
      </c>
    </row>
    <row r="153" spans="1:38" s="89" customFormat="1" ht="12.75" x14ac:dyDescent="0.2">
      <c r="A153" s="67">
        <v>144</v>
      </c>
      <c r="B153" s="90" t="s">
        <v>640</v>
      </c>
      <c r="C153" s="67">
        <v>1</v>
      </c>
      <c r="D153" s="161"/>
      <c r="E153" s="161"/>
      <c r="F153" s="161"/>
      <c r="G153" s="162">
        <v>0</v>
      </c>
      <c r="H153" s="91">
        <v>0</v>
      </c>
      <c r="I153" s="91">
        <v>9</v>
      </c>
      <c r="J153" s="163">
        <v>177.8861566593913</v>
      </c>
      <c r="K153" s="164">
        <v>14005.475289706648</v>
      </c>
      <c r="L153" s="165">
        <v>10908</v>
      </c>
      <c r="M153" s="165">
        <v>1188</v>
      </c>
      <c r="N153" s="166">
        <v>39623054</v>
      </c>
      <c r="O153" s="167"/>
      <c r="P153" s="95">
        <v>0</v>
      </c>
      <c r="Q153" s="96"/>
      <c r="R153" s="96">
        <v>39623054</v>
      </c>
      <c r="S153" s="96">
        <v>0</v>
      </c>
      <c r="T153" s="97"/>
      <c r="U153" s="97"/>
      <c r="V153" s="97"/>
      <c r="W153" s="97"/>
      <c r="X153" s="97"/>
      <c r="Y153" s="97"/>
      <c r="Z153" s="67"/>
      <c r="AA153" s="96"/>
      <c r="AB153" s="98"/>
      <c r="AC153" s="168"/>
      <c r="AD153" s="169">
        <v>144</v>
      </c>
      <c r="AE153" s="169">
        <v>137264.04999999999</v>
      </c>
      <c r="AF153" s="170">
        <v>0</v>
      </c>
      <c r="AG153" s="171">
        <v>39623054</v>
      </c>
      <c r="AH153" s="98"/>
      <c r="AI153" s="93">
        <v>177.8861566593913</v>
      </c>
      <c r="AJ153" s="172">
        <v>14005.475289706648</v>
      </c>
      <c r="AK153" s="95">
        <v>10908</v>
      </c>
      <c r="AL153" s="95">
        <v>1188</v>
      </c>
    </row>
    <row r="154" spans="1:38" s="89" customFormat="1" ht="12.75" x14ac:dyDescent="0.2">
      <c r="A154" s="67">
        <v>145</v>
      </c>
      <c r="B154" s="90" t="s">
        <v>641</v>
      </c>
      <c r="C154" s="67">
        <v>1</v>
      </c>
      <c r="D154" s="161"/>
      <c r="E154" s="161"/>
      <c r="F154" s="161"/>
      <c r="G154" s="162">
        <v>1.2936390942120073</v>
      </c>
      <c r="H154" s="91">
        <v>1.2902508670661046</v>
      </c>
      <c r="I154" s="91">
        <v>9</v>
      </c>
      <c r="J154" s="163">
        <v>108.41392569255535</v>
      </c>
      <c r="K154" s="164">
        <v>13797.86895141431</v>
      </c>
      <c r="L154" s="165">
        <v>1161</v>
      </c>
      <c r="M154" s="165">
        <v>1188</v>
      </c>
      <c r="N154" s="166">
        <v>16961740.199999999</v>
      </c>
      <c r="O154" s="167"/>
      <c r="P154" s="95">
        <v>0</v>
      </c>
      <c r="Q154" s="96"/>
      <c r="R154" s="96">
        <v>16961740.199999999</v>
      </c>
      <c r="S154" s="96">
        <v>0</v>
      </c>
      <c r="T154" s="97"/>
      <c r="U154" s="97"/>
      <c r="V154" s="97"/>
      <c r="W154" s="97"/>
      <c r="X154" s="97"/>
      <c r="Y154" s="97"/>
      <c r="Z154" s="67"/>
      <c r="AA154" s="96"/>
      <c r="AB154" s="98"/>
      <c r="AC154" s="168"/>
      <c r="AD154" s="169">
        <v>145</v>
      </c>
      <c r="AE154" s="169">
        <v>236595.93</v>
      </c>
      <c r="AF154" s="170">
        <v>0</v>
      </c>
      <c r="AG154" s="171">
        <v>16961740.199999999</v>
      </c>
      <c r="AH154" s="98"/>
      <c r="AI154" s="93">
        <v>108.41392569255535</v>
      </c>
      <c r="AJ154" s="172">
        <v>13797.86895141431</v>
      </c>
      <c r="AK154" s="95">
        <v>1161</v>
      </c>
      <c r="AL154" s="95">
        <v>1188</v>
      </c>
    </row>
    <row r="155" spans="1:38" s="89" customFormat="1" ht="12.75" x14ac:dyDescent="0.2">
      <c r="A155" s="67">
        <v>146</v>
      </c>
      <c r="B155" s="90" t="s">
        <v>642</v>
      </c>
      <c r="C155" s="67">
        <v>0</v>
      </c>
      <c r="D155" s="161"/>
      <c r="E155" s="161"/>
      <c r="F155" s="161"/>
      <c r="G155" s="162">
        <v>0</v>
      </c>
      <c r="H155" s="91">
        <v>0</v>
      </c>
      <c r="I155" s="91" t="s">
        <v>467</v>
      </c>
      <c r="J155" s="163">
        <v>0</v>
      </c>
      <c r="K155" s="164">
        <v>18960.006999999998</v>
      </c>
      <c r="L155" s="165">
        <v>0</v>
      </c>
      <c r="M155" s="165">
        <v>1188</v>
      </c>
      <c r="N155" s="166">
        <v>2983235</v>
      </c>
      <c r="O155" s="167"/>
      <c r="P155" s="95">
        <v>0</v>
      </c>
      <c r="Q155" s="96"/>
      <c r="R155" s="96">
        <v>2983235</v>
      </c>
      <c r="S155" s="96">
        <v>0</v>
      </c>
      <c r="T155" s="97"/>
      <c r="U155" s="97"/>
      <c r="V155" s="97"/>
      <c r="W155" s="97"/>
      <c r="X155" s="97"/>
      <c r="Y155" s="97"/>
      <c r="Z155" s="67"/>
      <c r="AA155" s="96"/>
      <c r="AB155" s="98"/>
      <c r="AC155" s="168"/>
      <c r="AD155" s="169">
        <v>146</v>
      </c>
      <c r="AE155" s="169">
        <v>3193975</v>
      </c>
      <c r="AF155" s="170" t="s">
        <v>976</v>
      </c>
      <c r="AG155" s="171">
        <v>2983235</v>
      </c>
      <c r="AH155" s="98"/>
      <c r="AI155" s="93">
        <v>0</v>
      </c>
      <c r="AJ155" s="172">
        <v>18960.006999999998</v>
      </c>
      <c r="AK155" s="95">
        <v>0</v>
      </c>
      <c r="AL155" s="95">
        <v>1188</v>
      </c>
    </row>
    <row r="156" spans="1:38" s="89" customFormat="1" ht="12.75" x14ac:dyDescent="0.2">
      <c r="A156" s="67">
        <v>147</v>
      </c>
      <c r="B156" s="90" t="s">
        <v>643</v>
      </c>
      <c r="C156" s="67">
        <v>0</v>
      </c>
      <c r="D156" s="161"/>
      <c r="E156" s="161"/>
      <c r="F156" s="161"/>
      <c r="G156" s="162">
        <v>0</v>
      </c>
      <c r="H156" s="91">
        <v>0</v>
      </c>
      <c r="I156" s="91" t="s">
        <v>467</v>
      </c>
      <c r="J156" s="163">
        <v>0</v>
      </c>
      <c r="K156" s="164">
        <v>17354.29</v>
      </c>
      <c r="L156" s="165">
        <v>0</v>
      </c>
      <c r="M156" s="165">
        <v>1188</v>
      </c>
      <c r="N156" s="166">
        <v>58233</v>
      </c>
      <c r="O156" s="167"/>
      <c r="P156" s="95">
        <v>0</v>
      </c>
      <c r="Q156" s="96"/>
      <c r="R156" s="96">
        <v>58233</v>
      </c>
      <c r="S156" s="96">
        <v>0</v>
      </c>
      <c r="T156" s="97"/>
      <c r="U156" s="97"/>
      <c r="V156" s="97"/>
      <c r="W156" s="97"/>
      <c r="X156" s="97"/>
      <c r="Y156" s="97"/>
      <c r="Z156" s="67"/>
      <c r="AA156" s="96"/>
      <c r="AB156" s="98"/>
      <c r="AC156" s="168"/>
      <c r="AD156" s="169">
        <v>147</v>
      </c>
      <c r="AE156" s="169">
        <v>0</v>
      </c>
      <c r="AF156" s="170" t="s">
        <v>976</v>
      </c>
      <c r="AG156" s="171">
        <v>58233</v>
      </c>
      <c r="AH156" s="98"/>
      <c r="AI156" s="93">
        <v>0</v>
      </c>
      <c r="AJ156" s="172">
        <v>17354.29</v>
      </c>
      <c r="AK156" s="95">
        <v>0</v>
      </c>
      <c r="AL156" s="95">
        <v>1188</v>
      </c>
    </row>
    <row r="157" spans="1:38" s="89" customFormat="1" ht="12.75" x14ac:dyDescent="0.2">
      <c r="A157" s="67">
        <v>148</v>
      </c>
      <c r="B157" s="90" t="s">
        <v>644</v>
      </c>
      <c r="C157" s="67">
        <v>0</v>
      </c>
      <c r="D157" s="161"/>
      <c r="E157" s="161"/>
      <c r="F157" s="161"/>
      <c r="G157" s="162">
        <v>0</v>
      </c>
      <c r="H157" s="91">
        <v>0</v>
      </c>
      <c r="I157" s="91" t="s">
        <v>467</v>
      </c>
      <c r="J157" s="163">
        <v>0</v>
      </c>
      <c r="K157" s="164">
        <v>0</v>
      </c>
      <c r="L157" s="165">
        <v>0</v>
      </c>
      <c r="M157" s="165">
        <v>1188</v>
      </c>
      <c r="N157" s="166">
        <v>0</v>
      </c>
      <c r="O157" s="167"/>
      <c r="P157" s="95">
        <v>0</v>
      </c>
      <c r="Q157" s="96"/>
      <c r="R157" s="96">
        <v>0</v>
      </c>
      <c r="S157" s="96">
        <v>0</v>
      </c>
      <c r="T157" s="97"/>
      <c r="U157" s="97"/>
      <c r="V157" s="97"/>
      <c r="W157" s="97"/>
      <c r="X157" s="97"/>
      <c r="Y157" s="97"/>
      <c r="Z157" s="67"/>
      <c r="AA157" s="96"/>
      <c r="AB157" s="98"/>
      <c r="AC157" s="168"/>
      <c r="AD157" s="169">
        <v>148</v>
      </c>
      <c r="AE157" s="169">
        <v>0</v>
      </c>
      <c r="AF157" s="170" t="s">
        <v>976</v>
      </c>
      <c r="AG157" s="171">
        <v>0</v>
      </c>
      <c r="AH157" s="98"/>
      <c r="AI157" s="93">
        <v>0</v>
      </c>
      <c r="AJ157" s="172">
        <v>0</v>
      </c>
      <c r="AK157" s="95">
        <v>0</v>
      </c>
      <c r="AL157" s="95">
        <v>1188</v>
      </c>
    </row>
    <row r="158" spans="1:38" s="89" customFormat="1" ht="12.75" x14ac:dyDescent="0.2">
      <c r="A158" s="67">
        <v>149</v>
      </c>
      <c r="B158" s="90" t="s">
        <v>645</v>
      </c>
      <c r="C158" s="67">
        <v>1</v>
      </c>
      <c r="D158" s="161"/>
      <c r="E158" s="174"/>
      <c r="F158" s="161">
        <v>16</v>
      </c>
      <c r="G158" s="162">
        <v>12.764227180603186</v>
      </c>
      <c r="H158" s="91">
        <v>12.452134767276673</v>
      </c>
      <c r="I158" s="91">
        <v>18</v>
      </c>
      <c r="J158" s="163">
        <v>102.28437339985344</v>
      </c>
      <c r="K158" s="164">
        <v>21948.890829499142</v>
      </c>
      <c r="L158" s="165">
        <v>501</v>
      </c>
      <c r="M158" s="165">
        <v>1188</v>
      </c>
      <c r="N158" s="166">
        <v>341822368.57776105</v>
      </c>
      <c r="O158" s="167"/>
      <c r="P158" s="95">
        <v>0</v>
      </c>
      <c r="Q158" s="96"/>
      <c r="R158" s="96">
        <v>335572585.36000001</v>
      </c>
      <c r="S158" s="96">
        <v>6249783.2177610397</v>
      </c>
      <c r="T158" s="97"/>
      <c r="U158" s="97"/>
      <c r="V158" s="97"/>
      <c r="W158" s="97"/>
      <c r="X158" s="97"/>
      <c r="Y158" s="97"/>
      <c r="Z158" s="67"/>
      <c r="AA158" s="96"/>
      <c r="AB158" s="98"/>
      <c r="AC158" s="168"/>
      <c r="AD158" s="169">
        <v>149</v>
      </c>
      <c r="AE158" s="169">
        <v>341822368.57776105</v>
      </c>
      <c r="AF158" s="170">
        <v>1</v>
      </c>
      <c r="AG158" s="171">
        <v>341822368.57776105</v>
      </c>
      <c r="AH158" s="98"/>
      <c r="AI158" s="93">
        <v>102.28437339985344</v>
      </c>
      <c r="AJ158" s="172">
        <v>21948.890829499142</v>
      </c>
      <c r="AK158" s="95">
        <v>501</v>
      </c>
      <c r="AL158" s="95">
        <v>1188</v>
      </c>
    </row>
    <row r="159" spans="1:38" s="89" customFormat="1" ht="12.75" x14ac:dyDescent="0.2">
      <c r="A159" s="67">
        <v>150</v>
      </c>
      <c r="B159" s="90" t="s">
        <v>646</v>
      </c>
      <c r="C159" s="67">
        <v>1</v>
      </c>
      <c r="D159" s="161"/>
      <c r="E159" s="161"/>
      <c r="F159" s="161"/>
      <c r="G159" s="162">
        <v>0.12109271681933391</v>
      </c>
      <c r="H159" s="91">
        <v>0.24281115667528505</v>
      </c>
      <c r="I159" s="91">
        <v>9</v>
      </c>
      <c r="J159" s="163">
        <v>180.25206574749666</v>
      </c>
      <c r="K159" s="164">
        <v>16390.613165735565</v>
      </c>
      <c r="L159" s="165">
        <v>13154</v>
      </c>
      <c r="M159" s="165">
        <v>1188</v>
      </c>
      <c r="N159" s="166">
        <v>16467118.128954509</v>
      </c>
      <c r="O159" s="167"/>
      <c r="P159" s="95">
        <v>0</v>
      </c>
      <c r="Q159" s="96"/>
      <c r="R159" s="96">
        <v>14381860.6</v>
      </c>
      <c r="S159" s="96">
        <v>2085257.5289545096</v>
      </c>
      <c r="T159" s="97"/>
      <c r="U159" s="97"/>
      <c r="V159" s="97"/>
      <c r="W159" s="97"/>
      <c r="X159" s="97"/>
      <c r="Y159" s="97"/>
      <c r="Z159" s="67"/>
      <c r="AA159" s="96"/>
      <c r="AB159" s="98"/>
      <c r="AC159" s="168"/>
      <c r="AD159" s="169">
        <v>150</v>
      </c>
      <c r="AE159" s="169">
        <v>16467118.128954509</v>
      </c>
      <c r="AF159" s="170">
        <v>1</v>
      </c>
      <c r="AG159" s="171">
        <v>16467118.128954509</v>
      </c>
      <c r="AH159" s="98"/>
      <c r="AI159" s="93">
        <v>180.25206574749666</v>
      </c>
      <c r="AJ159" s="172">
        <v>16390.613165735565</v>
      </c>
      <c r="AK159" s="95">
        <v>13154</v>
      </c>
      <c r="AL159" s="95">
        <v>1188</v>
      </c>
    </row>
    <row r="160" spans="1:38" s="89" customFormat="1" ht="12.75" x14ac:dyDescent="0.2">
      <c r="A160" s="67">
        <v>151</v>
      </c>
      <c r="B160" s="90" t="s">
        <v>647</v>
      </c>
      <c r="C160" s="67">
        <v>1</v>
      </c>
      <c r="D160" s="161"/>
      <c r="E160" s="161"/>
      <c r="F160" s="161"/>
      <c r="G160" s="162">
        <v>2.0593859411332289</v>
      </c>
      <c r="H160" s="91">
        <v>3.2518401609165748</v>
      </c>
      <c r="I160" s="91">
        <v>9</v>
      </c>
      <c r="J160" s="163">
        <v>122.46606836914238</v>
      </c>
      <c r="K160" s="164">
        <v>15945.112823529416</v>
      </c>
      <c r="L160" s="165">
        <v>3582</v>
      </c>
      <c r="M160" s="165">
        <v>1188</v>
      </c>
      <c r="N160" s="166">
        <v>26975587.870000001</v>
      </c>
      <c r="O160" s="167"/>
      <c r="P160" s="95">
        <v>0</v>
      </c>
      <c r="Q160" s="96"/>
      <c r="R160" s="96">
        <v>24702372.199999999</v>
      </c>
      <c r="S160" s="96">
        <v>2273215.6700000018</v>
      </c>
      <c r="T160" s="97"/>
      <c r="U160" s="97"/>
      <c r="V160" s="97"/>
      <c r="W160" s="97"/>
      <c r="X160" s="97"/>
      <c r="Y160" s="97"/>
      <c r="Z160" s="67"/>
      <c r="AA160" s="96"/>
      <c r="AB160" s="98"/>
      <c r="AC160" s="168"/>
      <c r="AD160" s="169">
        <v>151</v>
      </c>
      <c r="AE160" s="169">
        <v>26975587.870000001</v>
      </c>
      <c r="AF160" s="170">
        <v>1</v>
      </c>
      <c r="AG160" s="171">
        <v>26975587.870000001</v>
      </c>
      <c r="AH160" s="98"/>
      <c r="AI160" s="93">
        <v>122.46606836914238</v>
      </c>
      <c r="AJ160" s="172">
        <v>15945.112823529416</v>
      </c>
      <c r="AK160" s="95">
        <v>3582</v>
      </c>
      <c r="AL160" s="95">
        <v>1188</v>
      </c>
    </row>
    <row r="161" spans="1:38" s="89" customFormat="1" ht="12.75" x14ac:dyDescent="0.2">
      <c r="A161" s="67">
        <v>152</v>
      </c>
      <c r="B161" s="90" t="s">
        <v>648</v>
      </c>
      <c r="C161" s="67">
        <v>1</v>
      </c>
      <c r="D161" s="161"/>
      <c r="E161" s="161"/>
      <c r="F161" s="161"/>
      <c r="G161" s="162">
        <v>0</v>
      </c>
      <c r="H161" s="91">
        <v>0</v>
      </c>
      <c r="I161" s="91">
        <v>9</v>
      </c>
      <c r="J161" s="163">
        <v>240.99344100994412</v>
      </c>
      <c r="K161" s="164">
        <v>14785.801473922904</v>
      </c>
      <c r="L161" s="165">
        <v>20847</v>
      </c>
      <c r="M161" s="165">
        <v>1188</v>
      </c>
      <c r="N161" s="166">
        <v>18049687</v>
      </c>
      <c r="O161" s="167"/>
      <c r="P161" s="95">
        <v>0</v>
      </c>
      <c r="Q161" s="96"/>
      <c r="R161" s="96">
        <v>18049687</v>
      </c>
      <c r="S161" s="96">
        <v>0</v>
      </c>
      <c r="T161" s="97"/>
      <c r="U161" s="97"/>
      <c r="V161" s="97"/>
      <c r="W161" s="97"/>
      <c r="X161" s="97"/>
      <c r="Y161" s="97"/>
      <c r="Z161" s="67"/>
      <c r="AA161" s="96"/>
      <c r="AB161" s="98"/>
      <c r="AC161" s="168"/>
      <c r="AD161" s="169">
        <v>152</v>
      </c>
      <c r="AE161" s="169">
        <v>192154.87</v>
      </c>
      <c r="AF161" s="170">
        <v>0</v>
      </c>
      <c r="AG161" s="171">
        <v>18049687</v>
      </c>
      <c r="AH161" s="98"/>
      <c r="AI161" s="93">
        <v>240.99344100994412</v>
      </c>
      <c r="AJ161" s="172">
        <v>14785.801473922904</v>
      </c>
      <c r="AK161" s="95">
        <v>20847</v>
      </c>
      <c r="AL161" s="95">
        <v>1188</v>
      </c>
    </row>
    <row r="162" spans="1:38" s="89" customFormat="1" ht="12.75" x14ac:dyDescent="0.2">
      <c r="A162" s="67">
        <v>153</v>
      </c>
      <c r="B162" s="90" t="s">
        <v>649</v>
      </c>
      <c r="C162" s="67">
        <v>1</v>
      </c>
      <c r="D162" s="161"/>
      <c r="E162" s="161"/>
      <c r="F162" s="161"/>
      <c r="G162" s="162">
        <v>1.349204002970382</v>
      </c>
      <c r="H162" s="91">
        <v>1.1920889298086512</v>
      </c>
      <c r="I162" s="91">
        <v>9</v>
      </c>
      <c r="J162" s="163">
        <v>100.00390327444435</v>
      </c>
      <c r="K162" s="164">
        <v>18182.601764129373</v>
      </c>
      <c r="L162" s="165">
        <v>1</v>
      </c>
      <c r="M162" s="165">
        <v>1188</v>
      </c>
      <c r="N162" s="166">
        <v>111318708.43000001</v>
      </c>
      <c r="O162" s="167"/>
      <c r="P162" s="95">
        <v>0</v>
      </c>
      <c r="Q162" s="96"/>
      <c r="R162" s="96">
        <v>111313888</v>
      </c>
      <c r="S162" s="96">
        <v>4820.4300000071526</v>
      </c>
      <c r="T162" s="97"/>
      <c r="U162" s="97"/>
      <c r="V162" s="97"/>
      <c r="W162" s="97"/>
      <c r="X162" s="97"/>
      <c r="Y162" s="97"/>
      <c r="Z162" s="67"/>
      <c r="AA162" s="96"/>
      <c r="AB162" s="98"/>
      <c r="AC162" s="168"/>
      <c r="AD162" s="169">
        <v>153</v>
      </c>
      <c r="AE162" s="169">
        <v>111318708.43000001</v>
      </c>
      <c r="AF162" s="170">
        <v>1</v>
      </c>
      <c r="AG162" s="171">
        <v>111318708.43000001</v>
      </c>
      <c r="AH162" s="98"/>
      <c r="AI162" s="93">
        <v>100.00390327444435</v>
      </c>
      <c r="AJ162" s="172">
        <v>18182.601764129373</v>
      </c>
      <c r="AK162" s="95">
        <v>1</v>
      </c>
      <c r="AL162" s="95">
        <v>1188</v>
      </c>
    </row>
    <row r="163" spans="1:38" s="89" customFormat="1" ht="12.75" x14ac:dyDescent="0.2">
      <c r="A163" s="67">
        <v>154</v>
      </c>
      <c r="B163" s="90" t="s">
        <v>650</v>
      </c>
      <c r="C163" s="67">
        <v>1</v>
      </c>
      <c r="D163" s="161"/>
      <c r="E163" s="161"/>
      <c r="F163" s="161"/>
      <c r="G163" s="162">
        <v>0</v>
      </c>
      <c r="H163" s="91">
        <v>0</v>
      </c>
      <c r="I163" s="91">
        <v>9</v>
      </c>
      <c r="J163" s="163">
        <v>220.32107691034989</v>
      </c>
      <c r="K163" s="164">
        <v>13587.793229166668</v>
      </c>
      <c r="L163" s="165">
        <v>16349</v>
      </c>
      <c r="M163" s="165">
        <v>1188</v>
      </c>
      <c r="N163" s="166">
        <v>2904227</v>
      </c>
      <c r="O163" s="167"/>
      <c r="P163" s="95">
        <v>0</v>
      </c>
      <c r="Q163" s="96"/>
      <c r="R163" s="96">
        <v>3220639</v>
      </c>
      <c r="S163" s="96">
        <v>-316412</v>
      </c>
      <c r="T163" s="97"/>
      <c r="U163" s="97"/>
      <c r="V163" s="97"/>
      <c r="W163" s="97"/>
      <c r="X163" s="97"/>
      <c r="Y163" s="97"/>
      <c r="Z163" s="67"/>
      <c r="AA163" s="96"/>
      <c r="AB163" s="98"/>
      <c r="AC163" s="168"/>
      <c r="AD163" s="169">
        <v>154</v>
      </c>
      <c r="AE163" s="169">
        <v>2904227</v>
      </c>
      <c r="AF163" s="170">
        <v>1</v>
      </c>
      <c r="AG163" s="171">
        <v>2904227</v>
      </c>
      <c r="AH163" s="98"/>
      <c r="AI163" s="93">
        <v>220.32107691034989</v>
      </c>
      <c r="AJ163" s="172">
        <v>13587.793229166668</v>
      </c>
      <c r="AK163" s="95">
        <v>16349</v>
      </c>
      <c r="AL163" s="95">
        <v>1188</v>
      </c>
    </row>
    <row r="164" spans="1:38" s="89" customFormat="1" ht="12.75" x14ac:dyDescent="0.2">
      <c r="A164" s="67">
        <v>155</v>
      </c>
      <c r="B164" s="90" t="s">
        <v>651</v>
      </c>
      <c r="C164" s="67">
        <v>1</v>
      </c>
      <c r="D164" s="161"/>
      <c r="E164" s="161"/>
      <c r="F164" s="161"/>
      <c r="G164" s="162">
        <v>9.0609681452830271E-2</v>
      </c>
      <c r="H164" s="91">
        <v>4.3629734082922277E-2</v>
      </c>
      <c r="I164" s="91">
        <v>9</v>
      </c>
      <c r="J164" s="163">
        <v>189.0494797721484</v>
      </c>
      <c r="K164" s="164">
        <v>13881.724932429577</v>
      </c>
      <c r="L164" s="165">
        <v>12362</v>
      </c>
      <c r="M164" s="165">
        <v>1188</v>
      </c>
      <c r="N164" s="166">
        <v>185286483.40225095</v>
      </c>
      <c r="O164" s="167"/>
      <c r="P164" s="95">
        <v>0</v>
      </c>
      <c r="Q164" s="96"/>
      <c r="R164" s="96">
        <v>182465444.59999999</v>
      </c>
      <c r="S164" s="96">
        <v>2821038.8022509515</v>
      </c>
      <c r="T164" s="97"/>
      <c r="U164" s="97"/>
      <c r="V164" s="97"/>
      <c r="W164" s="97"/>
      <c r="X164" s="97"/>
      <c r="Y164" s="97"/>
      <c r="Z164" s="67"/>
      <c r="AA164" s="96"/>
      <c r="AB164" s="98"/>
      <c r="AC164" s="168"/>
      <c r="AD164" s="169">
        <v>155</v>
      </c>
      <c r="AE164" s="169">
        <v>185286483.40225095</v>
      </c>
      <c r="AF164" s="170">
        <v>1</v>
      </c>
      <c r="AG164" s="171">
        <v>185286483.40225095</v>
      </c>
      <c r="AH164" s="98"/>
      <c r="AI164" s="93">
        <v>189.0494797721484</v>
      </c>
      <c r="AJ164" s="172">
        <v>13881.724932429577</v>
      </c>
      <c r="AK164" s="95">
        <v>12362</v>
      </c>
      <c r="AL164" s="95">
        <v>1188</v>
      </c>
    </row>
    <row r="165" spans="1:38" s="89" customFormat="1" ht="12.75" x14ac:dyDescent="0.2">
      <c r="A165" s="67">
        <v>156</v>
      </c>
      <c r="B165" s="90" t="s">
        <v>652</v>
      </c>
      <c r="C165" s="67">
        <v>0</v>
      </c>
      <c r="D165" s="161"/>
      <c r="E165" s="161"/>
      <c r="F165" s="161"/>
      <c r="G165" s="162">
        <v>0</v>
      </c>
      <c r="H165" s="91">
        <v>0</v>
      </c>
      <c r="I165" s="91" t="s">
        <v>467</v>
      </c>
      <c r="J165" s="163">
        <v>0</v>
      </c>
      <c r="K165" s="164">
        <v>0</v>
      </c>
      <c r="L165" s="165">
        <v>0</v>
      </c>
      <c r="M165" s="165">
        <v>1188</v>
      </c>
      <c r="N165" s="166">
        <v>0</v>
      </c>
      <c r="O165" s="167"/>
      <c r="P165" s="95">
        <v>0</v>
      </c>
      <c r="Q165" s="96"/>
      <c r="R165" s="96">
        <v>0</v>
      </c>
      <c r="S165" s="96">
        <v>0</v>
      </c>
      <c r="T165" s="97"/>
      <c r="U165" s="97"/>
      <c r="V165" s="97"/>
      <c r="W165" s="97"/>
      <c r="X165" s="97"/>
      <c r="Y165" s="97"/>
      <c r="Z165" s="67"/>
      <c r="AA165" s="96"/>
      <c r="AB165" s="98"/>
      <c r="AC165" s="168"/>
      <c r="AD165" s="169">
        <v>156</v>
      </c>
      <c r="AE165" s="169">
        <v>0</v>
      </c>
      <c r="AF165" s="170" t="s">
        <v>976</v>
      </c>
      <c r="AG165" s="171">
        <v>0</v>
      </c>
      <c r="AH165" s="98"/>
      <c r="AI165" s="93">
        <v>0</v>
      </c>
      <c r="AJ165" s="172">
        <v>0</v>
      </c>
      <c r="AK165" s="95">
        <v>0</v>
      </c>
      <c r="AL165" s="95">
        <v>1188</v>
      </c>
    </row>
    <row r="166" spans="1:38" s="89" customFormat="1" ht="12.75" x14ac:dyDescent="0.2">
      <c r="A166" s="67">
        <v>157</v>
      </c>
      <c r="B166" s="90" t="s">
        <v>653</v>
      </c>
      <c r="C166" s="67">
        <v>1</v>
      </c>
      <c r="D166" s="161"/>
      <c r="E166" s="161"/>
      <c r="F166" s="161"/>
      <c r="G166" s="162">
        <v>0.16613088051789338</v>
      </c>
      <c r="H166" s="91">
        <v>0</v>
      </c>
      <c r="I166" s="91">
        <v>9</v>
      </c>
      <c r="J166" s="163">
        <v>198.17735104008435</v>
      </c>
      <c r="K166" s="164">
        <v>13550.702542590163</v>
      </c>
      <c r="L166" s="165">
        <v>13304</v>
      </c>
      <c r="M166" s="165">
        <v>1188</v>
      </c>
      <c r="N166" s="166">
        <v>15843103.392757</v>
      </c>
      <c r="O166" s="167"/>
      <c r="P166" s="95">
        <v>0</v>
      </c>
      <c r="Q166" s="96"/>
      <c r="R166" s="96">
        <v>15843103.392757</v>
      </c>
      <c r="S166" s="96">
        <v>0</v>
      </c>
      <c r="T166" s="97"/>
      <c r="U166" s="97"/>
      <c r="V166" s="97"/>
      <c r="W166" s="97"/>
      <c r="X166" s="97"/>
      <c r="Y166" s="97"/>
      <c r="Z166" s="67"/>
      <c r="AA166" s="96"/>
      <c r="AB166" s="98"/>
      <c r="AC166" s="168"/>
      <c r="AD166" s="169">
        <v>157</v>
      </c>
      <c r="AE166" s="169">
        <v>-9088.6038309983815</v>
      </c>
      <c r="AF166" s="170">
        <v>0</v>
      </c>
      <c r="AG166" s="171">
        <v>15843103.392757</v>
      </c>
      <c r="AH166" s="98"/>
      <c r="AI166" s="93">
        <v>198.17735104008435</v>
      </c>
      <c r="AJ166" s="172">
        <v>13550.702542590163</v>
      </c>
      <c r="AK166" s="95">
        <v>13304</v>
      </c>
      <c r="AL166" s="95">
        <v>1188</v>
      </c>
    </row>
    <row r="167" spans="1:38" s="89" customFormat="1" ht="12.75" x14ac:dyDescent="0.2">
      <c r="A167" s="67">
        <v>158</v>
      </c>
      <c r="B167" s="90" t="s">
        <v>654</v>
      </c>
      <c r="C167" s="67">
        <v>1</v>
      </c>
      <c r="D167" s="161"/>
      <c r="E167" s="161"/>
      <c r="F167" s="161"/>
      <c r="G167" s="162">
        <v>2.5595572868379879</v>
      </c>
      <c r="H167" s="91">
        <v>2.5896578949489992</v>
      </c>
      <c r="I167" s="91">
        <v>9</v>
      </c>
      <c r="J167" s="163">
        <v>143.19868808552778</v>
      </c>
      <c r="K167" s="164">
        <v>12792.033728919425</v>
      </c>
      <c r="L167" s="165">
        <v>5526</v>
      </c>
      <c r="M167" s="165">
        <v>1188</v>
      </c>
      <c r="N167" s="166">
        <v>30328330.299221542</v>
      </c>
      <c r="O167" s="167"/>
      <c r="P167" s="95">
        <v>0</v>
      </c>
      <c r="Q167" s="96"/>
      <c r="R167" s="96">
        <v>32219224</v>
      </c>
      <c r="S167" s="96">
        <v>-1890893.7007784583</v>
      </c>
      <c r="T167" s="97"/>
      <c r="U167" s="97"/>
      <c r="V167" s="97"/>
      <c r="W167" s="97"/>
      <c r="X167" s="97"/>
      <c r="Y167" s="97"/>
      <c r="Z167" s="67"/>
      <c r="AA167" s="96"/>
      <c r="AB167" s="98"/>
      <c r="AC167" s="168"/>
      <c r="AD167" s="169">
        <v>158</v>
      </c>
      <c r="AE167" s="169">
        <v>30328330.299221542</v>
      </c>
      <c r="AF167" s="170">
        <v>1</v>
      </c>
      <c r="AG167" s="171">
        <v>30328330.299221542</v>
      </c>
      <c r="AH167" s="98"/>
      <c r="AI167" s="93">
        <v>143.19868808552778</v>
      </c>
      <c r="AJ167" s="172">
        <v>12792.033728919425</v>
      </c>
      <c r="AK167" s="95">
        <v>5526</v>
      </c>
      <c r="AL167" s="95">
        <v>1188</v>
      </c>
    </row>
    <row r="168" spans="1:38" s="89" customFormat="1" ht="12.75" x14ac:dyDescent="0.2">
      <c r="A168" s="67">
        <v>159</v>
      </c>
      <c r="B168" s="90" t="s">
        <v>655</v>
      </c>
      <c r="C168" s="67">
        <v>1</v>
      </c>
      <c r="D168" s="161"/>
      <c r="E168" s="161"/>
      <c r="F168" s="161"/>
      <c r="G168" s="162">
        <v>0.39302526075224037</v>
      </c>
      <c r="H168" s="91">
        <v>0.3236114800915702</v>
      </c>
      <c r="I168" s="91">
        <v>9</v>
      </c>
      <c r="J168" s="163">
        <v>140.38108046910548</v>
      </c>
      <c r="K168" s="164">
        <v>13041.036764382559</v>
      </c>
      <c r="L168" s="165">
        <v>5266</v>
      </c>
      <c r="M168" s="165">
        <v>1188</v>
      </c>
      <c r="N168" s="166">
        <v>50936388.274407774</v>
      </c>
      <c r="O168" s="167"/>
      <c r="P168" s="95">
        <v>0</v>
      </c>
      <c r="Q168" s="96"/>
      <c r="R168" s="96">
        <v>50920892.200000003</v>
      </c>
      <c r="S168" s="96">
        <v>15496.07440777123</v>
      </c>
      <c r="T168" s="97"/>
      <c r="U168" s="97"/>
      <c r="V168" s="97"/>
      <c r="W168" s="97"/>
      <c r="X168" s="97"/>
      <c r="Y168" s="97"/>
      <c r="Z168" s="67"/>
      <c r="AA168" s="96"/>
      <c r="AB168" s="98"/>
      <c r="AC168" s="168"/>
      <c r="AD168" s="169">
        <v>159</v>
      </c>
      <c r="AE168" s="169">
        <v>50936388.274407774</v>
      </c>
      <c r="AF168" s="170">
        <v>1</v>
      </c>
      <c r="AG168" s="171">
        <v>50936388.274407774</v>
      </c>
      <c r="AH168" s="98"/>
      <c r="AI168" s="93">
        <v>140.38108046910548</v>
      </c>
      <c r="AJ168" s="172">
        <v>13041.036764382559</v>
      </c>
      <c r="AK168" s="95">
        <v>5266</v>
      </c>
      <c r="AL168" s="95">
        <v>1188</v>
      </c>
    </row>
    <row r="169" spans="1:38" s="89" customFormat="1" ht="12.75" x14ac:dyDescent="0.2">
      <c r="A169" s="67">
        <v>160</v>
      </c>
      <c r="B169" s="90" t="s">
        <v>656</v>
      </c>
      <c r="C169" s="67">
        <v>1</v>
      </c>
      <c r="D169" s="161"/>
      <c r="E169" s="174"/>
      <c r="F169" s="161">
        <v>23</v>
      </c>
      <c r="G169" s="162">
        <v>13.587238710977886</v>
      </c>
      <c r="H169" s="91">
        <v>13.335324703492505</v>
      </c>
      <c r="I169" s="91">
        <v>14.57</v>
      </c>
      <c r="J169" s="163">
        <v>102.28202864275838</v>
      </c>
      <c r="K169" s="164">
        <v>19627.33383404609</v>
      </c>
      <c r="L169" s="165">
        <v>448</v>
      </c>
      <c r="M169" s="165">
        <v>1188</v>
      </c>
      <c r="N169" s="166">
        <v>338563409.61968219</v>
      </c>
      <c r="O169" s="167"/>
      <c r="P169" s="95">
        <v>0</v>
      </c>
      <c r="Q169" s="96"/>
      <c r="R169" s="96">
        <v>334373809.54000002</v>
      </c>
      <c r="S169" s="96">
        <v>4189600.0796821713</v>
      </c>
      <c r="T169" s="97"/>
      <c r="U169" s="97"/>
      <c r="V169" s="97"/>
      <c r="W169" s="97"/>
      <c r="X169" s="97"/>
      <c r="Y169" s="97"/>
      <c r="Z169" s="67"/>
      <c r="AA169" s="96"/>
      <c r="AB169" s="98" t="s">
        <v>977</v>
      </c>
      <c r="AC169" s="168"/>
      <c r="AD169" s="169">
        <v>160</v>
      </c>
      <c r="AE169" s="169">
        <v>338563409.61968219</v>
      </c>
      <c r="AF169" s="170">
        <v>1</v>
      </c>
      <c r="AG169" s="171">
        <v>338563409.61968219</v>
      </c>
      <c r="AH169" s="98"/>
      <c r="AI169" s="93">
        <v>102.28202864275838</v>
      </c>
      <c r="AJ169" s="172">
        <v>19627.33383404609</v>
      </c>
      <c r="AK169" s="95">
        <v>448</v>
      </c>
      <c r="AL169" s="95">
        <v>1188</v>
      </c>
    </row>
    <row r="170" spans="1:38" s="89" customFormat="1" ht="12.75" x14ac:dyDescent="0.2">
      <c r="A170" s="67">
        <v>161</v>
      </c>
      <c r="B170" s="90" t="s">
        <v>657</v>
      </c>
      <c r="C170" s="67">
        <v>1</v>
      </c>
      <c r="D170" s="161"/>
      <c r="E170" s="161"/>
      <c r="F170" s="161"/>
      <c r="G170" s="162">
        <v>1.1483465926990744</v>
      </c>
      <c r="H170" s="91">
        <v>1.6324614476345252</v>
      </c>
      <c r="I170" s="91">
        <v>9</v>
      </c>
      <c r="J170" s="163">
        <v>135.22369192543653</v>
      </c>
      <c r="K170" s="164">
        <v>15623.206692412536</v>
      </c>
      <c r="L170" s="165">
        <v>5503</v>
      </c>
      <c r="M170" s="165">
        <v>1188</v>
      </c>
      <c r="N170" s="166">
        <v>47045582.675955459</v>
      </c>
      <c r="O170" s="167"/>
      <c r="P170" s="95">
        <v>0</v>
      </c>
      <c r="Q170" s="96"/>
      <c r="R170" s="96">
        <v>47121326.399999999</v>
      </c>
      <c r="S170" s="96">
        <v>-75743.724044539034</v>
      </c>
      <c r="T170" s="97"/>
      <c r="U170" s="97"/>
      <c r="V170" s="97"/>
      <c r="W170" s="97"/>
      <c r="X170" s="97"/>
      <c r="Y170" s="97"/>
      <c r="Z170" s="67"/>
      <c r="AA170" s="96"/>
      <c r="AB170" s="98"/>
      <c r="AC170" s="168"/>
      <c r="AD170" s="169">
        <v>161</v>
      </c>
      <c r="AE170" s="169">
        <v>47045582.675955459</v>
      </c>
      <c r="AF170" s="170">
        <v>1</v>
      </c>
      <c r="AG170" s="171">
        <v>47045582.675955459</v>
      </c>
      <c r="AH170" s="98"/>
      <c r="AI170" s="93">
        <v>135.22369192543653</v>
      </c>
      <c r="AJ170" s="172">
        <v>15623.206692412536</v>
      </c>
      <c r="AK170" s="95">
        <v>5503</v>
      </c>
      <c r="AL170" s="95">
        <v>1188</v>
      </c>
    </row>
    <row r="171" spans="1:38" s="89" customFormat="1" ht="12.75" x14ac:dyDescent="0.2">
      <c r="A171" s="67">
        <v>162</v>
      </c>
      <c r="B171" s="90" t="s">
        <v>658</v>
      </c>
      <c r="C171" s="67">
        <v>1</v>
      </c>
      <c r="D171" s="161"/>
      <c r="E171" s="161"/>
      <c r="F171" s="161"/>
      <c r="G171" s="162">
        <v>1.6683446623482687</v>
      </c>
      <c r="H171" s="91">
        <v>1.2706194956334012</v>
      </c>
      <c r="I171" s="91">
        <v>9</v>
      </c>
      <c r="J171" s="163">
        <v>120.41280766793795</v>
      </c>
      <c r="K171" s="164">
        <v>13770.396600124766</v>
      </c>
      <c r="L171" s="165">
        <v>2811</v>
      </c>
      <c r="M171" s="165">
        <v>1188</v>
      </c>
      <c r="N171" s="166">
        <v>27074509.810547944</v>
      </c>
      <c r="O171" s="167"/>
      <c r="P171" s="95">
        <v>0</v>
      </c>
      <c r="Q171" s="96"/>
      <c r="R171" s="96">
        <v>24937194</v>
      </c>
      <c r="S171" s="96">
        <v>2137315.8105479442</v>
      </c>
      <c r="T171" s="97"/>
      <c r="U171" s="97"/>
      <c r="V171" s="97"/>
      <c r="W171" s="97"/>
      <c r="X171" s="97"/>
      <c r="Y171" s="97"/>
      <c r="Z171" s="67"/>
      <c r="AA171" s="96"/>
      <c r="AB171" s="98"/>
      <c r="AC171" s="168"/>
      <c r="AD171" s="169">
        <v>162</v>
      </c>
      <c r="AE171" s="169">
        <v>27074509.810547944</v>
      </c>
      <c r="AF171" s="170">
        <v>1</v>
      </c>
      <c r="AG171" s="171">
        <v>27074509.810547944</v>
      </c>
      <c r="AH171" s="98"/>
      <c r="AI171" s="93">
        <v>120.41280766793795</v>
      </c>
      <c r="AJ171" s="172">
        <v>13770.396600124766</v>
      </c>
      <c r="AK171" s="95">
        <v>2811</v>
      </c>
      <c r="AL171" s="95">
        <v>1188</v>
      </c>
    </row>
    <row r="172" spans="1:38" s="89" customFormat="1" ht="12.75" x14ac:dyDescent="0.2">
      <c r="A172" s="67">
        <v>163</v>
      </c>
      <c r="B172" s="90" t="s">
        <v>659</v>
      </c>
      <c r="C172" s="67">
        <v>1</v>
      </c>
      <c r="D172" s="161">
        <v>2022</v>
      </c>
      <c r="E172" s="92">
        <v>11.3490033140277</v>
      </c>
      <c r="F172" s="161"/>
      <c r="G172" s="162">
        <v>9.550365046275326</v>
      </c>
      <c r="H172" s="91">
        <v>9.5688734990315538</v>
      </c>
      <c r="I172" s="91">
        <v>18</v>
      </c>
      <c r="J172" s="163">
        <v>100.01346280490802</v>
      </c>
      <c r="K172" s="164">
        <v>20777.295744382023</v>
      </c>
      <c r="L172" s="165">
        <v>3</v>
      </c>
      <c r="M172" s="165">
        <v>1188</v>
      </c>
      <c r="N172" s="166">
        <v>384684153.29897988</v>
      </c>
      <c r="O172" s="167"/>
      <c r="P172" s="95">
        <v>0</v>
      </c>
      <c r="Q172" s="96"/>
      <c r="R172" s="96">
        <v>385258203</v>
      </c>
      <c r="S172" s="96">
        <v>-574049.70102012157</v>
      </c>
      <c r="T172" s="97"/>
      <c r="U172" s="97"/>
      <c r="V172" s="97"/>
      <c r="W172" s="97"/>
      <c r="X172" s="97"/>
      <c r="Y172" s="97"/>
      <c r="Z172" s="67"/>
      <c r="AA172" s="96"/>
      <c r="AB172" s="98">
        <v>11.3</v>
      </c>
      <c r="AC172" s="168"/>
      <c r="AD172" s="169">
        <v>163</v>
      </c>
      <c r="AE172" s="169">
        <v>384684153.29897988</v>
      </c>
      <c r="AF172" s="170">
        <v>1</v>
      </c>
      <c r="AG172" s="171">
        <v>384684153.29897988</v>
      </c>
      <c r="AH172" s="98"/>
      <c r="AI172" s="93">
        <v>100.01346280490802</v>
      </c>
      <c r="AJ172" s="172">
        <v>20777.295744382023</v>
      </c>
      <c r="AK172" s="95">
        <v>3</v>
      </c>
      <c r="AL172" s="95">
        <v>1188</v>
      </c>
    </row>
    <row r="173" spans="1:38" s="89" customFormat="1" ht="12.75" x14ac:dyDescent="0.2">
      <c r="A173" s="67">
        <v>164</v>
      </c>
      <c r="B173" s="90" t="s">
        <v>660</v>
      </c>
      <c r="C173" s="67">
        <v>1</v>
      </c>
      <c r="D173" s="161"/>
      <c r="E173" s="161"/>
      <c r="F173" s="161"/>
      <c r="G173" s="162">
        <v>0.40267330001348861</v>
      </c>
      <c r="H173" s="91">
        <v>0.62715033867483605</v>
      </c>
      <c r="I173" s="91">
        <v>9</v>
      </c>
      <c r="J173" s="163">
        <v>152.24539094172954</v>
      </c>
      <c r="K173" s="164">
        <v>13161.709067176687</v>
      </c>
      <c r="L173" s="165">
        <v>6876</v>
      </c>
      <c r="M173" s="165">
        <v>1188</v>
      </c>
      <c r="N173" s="166">
        <v>45145315.650829345</v>
      </c>
      <c r="O173" s="167"/>
      <c r="P173" s="95">
        <v>0</v>
      </c>
      <c r="Q173" s="96"/>
      <c r="R173" s="96">
        <v>42139627.799999997</v>
      </c>
      <c r="S173" s="96">
        <v>3005687.850829348</v>
      </c>
      <c r="T173" s="97"/>
      <c r="U173" s="97"/>
      <c r="V173" s="97"/>
      <c r="W173" s="97"/>
      <c r="X173" s="97"/>
      <c r="Y173" s="97"/>
      <c r="Z173" s="67"/>
      <c r="AA173" s="96"/>
      <c r="AB173" s="98"/>
      <c r="AC173" s="168"/>
      <c r="AD173" s="169">
        <v>164</v>
      </c>
      <c r="AE173" s="169">
        <v>45145315.650829345</v>
      </c>
      <c r="AF173" s="170">
        <v>1</v>
      </c>
      <c r="AG173" s="171">
        <v>45145315.650829345</v>
      </c>
      <c r="AH173" s="98"/>
      <c r="AI173" s="93">
        <v>152.24539094172954</v>
      </c>
      <c r="AJ173" s="172">
        <v>13161.709067176687</v>
      </c>
      <c r="AK173" s="95">
        <v>6876</v>
      </c>
      <c r="AL173" s="95">
        <v>1188</v>
      </c>
    </row>
    <row r="174" spans="1:38" s="89" customFormat="1" ht="12.75" x14ac:dyDescent="0.2">
      <c r="A174" s="67">
        <v>165</v>
      </c>
      <c r="B174" s="90" t="s">
        <v>661</v>
      </c>
      <c r="C174" s="67">
        <v>1</v>
      </c>
      <c r="D174" s="161">
        <v>2013</v>
      </c>
      <c r="E174" s="174">
        <v>9.83</v>
      </c>
      <c r="F174" s="161"/>
      <c r="G174" s="162">
        <v>8.0030787498228833</v>
      </c>
      <c r="H174" s="91">
        <v>8.1633231724625954</v>
      </c>
      <c r="I174" s="91">
        <v>9.83</v>
      </c>
      <c r="J174" s="163">
        <v>100</v>
      </c>
      <c r="K174" s="164">
        <v>18830.344070350806</v>
      </c>
      <c r="L174" s="165">
        <v>0</v>
      </c>
      <c r="M174" s="165">
        <v>1188</v>
      </c>
      <c r="N174" s="166">
        <v>128253528.35861862</v>
      </c>
      <c r="O174" s="167"/>
      <c r="P174" s="95">
        <v>0</v>
      </c>
      <c r="Q174" s="96"/>
      <c r="R174" s="96">
        <v>130437793</v>
      </c>
      <c r="S174" s="96">
        <v>-2184264.6413813829</v>
      </c>
      <c r="T174" s="97"/>
      <c r="U174" s="97"/>
      <c r="V174" s="97"/>
      <c r="W174" s="97"/>
      <c r="X174" s="97"/>
      <c r="Y174" s="97"/>
      <c r="Z174" s="67"/>
      <c r="AA174" s="96"/>
      <c r="AB174" s="98"/>
      <c r="AC174" s="168"/>
      <c r="AD174" s="169">
        <v>165</v>
      </c>
      <c r="AE174" s="169">
        <v>128253528.35861862</v>
      </c>
      <c r="AF174" s="170">
        <v>1</v>
      </c>
      <c r="AG174" s="171">
        <v>128253528.35861862</v>
      </c>
      <c r="AH174" s="100"/>
      <c r="AI174" s="93">
        <v>100</v>
      </c>
      <c r="AJ174" s="172">
        <v>18830.344070350806</v>
      </c>
      <c r="AK174" s="95">
        <v>0</v>
      </c>
      <c r="AL174" s="95">
        <v>1188</v>
      </c>
    </row>
    <row r="175" spans="1:38" s="89" customFormat="1" ht="12.75" x14ac:dyDescent="0.2">
      <c r="A175" s="67">
        <v>166</v>
      </c>
      <c r="B175" s="90" t="s">
        <v>662</v>
      </c>
      <c r="C175" s="67">
        <v>0</v>
      </c>
      <c r="D175" s="161"/>
      <c r="E175" s="161"/>
      <c r="F175" s="161"/>
      <c r="G175" s="162">
        <v>0</v>
      </c>
      <c r="H175" s="91">
        <v>0</v>
      </c>
      <c r="I175" s="91" t="s">
        <v>467</v>
      </c>
      <c r="J175" s="163">
        <v>0</v>
      </c>
      <c r="K175" s="164">
        <v>0</v>
      </c>
      <c r="L175" s="165">
        <v>0</v>
      </c>
      <c r="M175" s="165">
        <v>1188</v>
      </c>
      <c r="N175" s="166">
        <v>0</v>
      </c>
      <c r="O175" s="167"/>
      <c r="P175" s="95">
        <v>0</v>
      </c>
      <c r="Q175" s="96"/>
      <c r="R175" s="96">
        <v>0</v>
      </c>
      <c r="S175" s="96">
        <v>0</v>
      </c>
      <c r="T175" s="97"/>
      <c r="U175" s="97"/>
      <c r="V175" s="97"/>
      <c r="W175" s="97"/>
      <c r="X175" s="97"/>
      <c r="Y175" s="97"/>
      <c r="Z175" s="67"/>
      <c r="AA175" s="96"/>
      <c r="AB175" s="98"/>
      <c r="AC175" s="168"/>
      <c r="AD175" s="169">
        <v>166</v>
      </c>
      <c r="AE175" s="169">
        <v>0</v>
      </c>
      <c r="AF175" s="170" t="s">
        <v>976</v>
      </c>
      <c r="AG175" s="171">
        <v>0</v>
      </c>
      <c r="AH175" s="98"/>
      <c r="AI175" s="93">
        <v>0</v>
      </c>
      <c r="AJ175" s="172">
        <v>0</v>
      </c>
      <c r="AK175" s="95">
        <v>0</v>
      </c>
      <c r="AL175" s="95">
        <v>1188</v>
      </c>
    </row>
    <row r="176" spans="1:38" s="89" customFormat="1" ht="12.75" x14ac:dyDescent="0.2">
      <c r="A176" s="67">
        <v>167</v>
      </c>
      <c r="B176" s="90" t="s">
        <v>663</v>
      </c>
      <c r="C176" s="67">
        <v>1</v>
      </c>
      <c r="D176" s="161"/>
      <c r="E176" s="161"/>
      <c r="F176" s="161"/>
      <c r="G176" s="162">
        <v>1.2218962609580619</v>
      </c>
      <c r="H176" s="91">
        <v>1.0108498636715344</v>
      </c>
      <c r="I176" s="91">
        <v>9</v>
      </c>
      <c r="J176" s="163">
        <v>155.90240397680554</v>
      </c>
      <c r="K176" s="164">
        <v>14005.069355085574</v>
      </c>
      <c r="L176" s="165">
        <v>7829</v>
      </c>
      <c r="M176" s="165">
        <v>1188</v>
      </c>
      <c r="N176" s="166">
        <v>73699866.495909095</v>
      </c>
      <c r="O176" s="167"/>
      <c r="P176" s="95">
        <v>0</v>
      </c>
      <c r="Q176" s="96"/>
      <c r="R176" s="96">
        <v>73105049.549999997</v>
      </c>
      <c r="S176" s="96">
        <v>594816.94590909779</v>
      </c>
      <c r="T176" s="97"/>
      <c r="U176" s="97"/>
      <c r="V176" s="97"/>
      <c r="W176" s="97"/>
      <c r="X176" s="97"/>
      <c r="Y176" s="97"/>
      <c r="Z176" s="67"/>
      <c r="AA176" s="96"/>
      <c r="AB176" s="98"/>
      <c r="AC176" s="168"/>
      <c r="AD176" s="169">
        <v>167</v>
      </c>
      <c r="AE176" s="169">
        <v>73699866.495909095</v>
      </c>
      <c r="AF176" s="170">
        <v>1</v>
      </c>
      <c r="AG176" s="171">
        <v>73699866.495909095</v>
      </c>
      <c r="AH176" s="98"/>
      <c r="AI176" s="93">
        <v>155.90240397680554</v>
      </c>
      <c r="AJ176" s="172">
        <v>14005.069355085574</v>
      </c>
      <c r="AK176" s="95">
        <v>7829</v>
      </c>
      <c r="AL176" s="95">
        <v>1188</v>
      </c>
    </row>
    <row r="177" spans="1:38" s="89" customFormat="1" ht="12.75" x14ac:dyDescent="0.2">
      <c r="A177" s="67">
        <v>168</v>
      </c>
      <c r="B177" s="90" t="s">
        <v>664</v>
      </c>
      <c r="C177" s="67">
        <v>1</v>
      </c>
      <c r="D177" s="161"/>
      <c r="E177" s="161"/>
      <c r="F177" s="161"/>
      <c r="G177" s="162">
        <v>2.7232244007506385</v>
      </c>
      <c r="H177" s="91">
        <v>3.0020311779566944</v>
      </c>
      <c r="I177" s="91">
        <v>9</v>
      </c>
      <c r="J177" s="163">
        <v>171.82301041279283</v>
      </c>
      <c r="K177" s="164">
        <v>13105.436308777429</v>
      </c>
      <c r="L177" s="165">
        <v>9413</v>
      </c>
      <c r="M177" s="165">
        <v>1188</v>
      </c>
      <c r="N177" s="166">
        <v>59669999.870529011</v>
      </c>
      <c r="O177" s="167"/>
      <c r="P177" s="95">
        <v>0</v>
      </c>
      <c r="Q177" s="96"/>
      <c r="R177" s="96">
        <v>59461478.710000001</v>
      </c>
      <c r="S177" s="96">
        <v>208521.16052901</v>
      </c>
      <c r="T177" s="97"/>
      <c r="U177" s="97"/>
      <c r="V177" s="97"/>
      <c r="W177" s="97"/>
      <c r="X177" s="97"/>
      <c r="Y177" s="97"/>
      <c r="Z177" s="67"/>
      <c r="AA177" s="96"/>
      <c r="AB177" s="98"/>
      <c r="AC177" s="168"/>
      <c r="AD177" s="169">
        <v>168</v>
      </c>
      <c r="AE177" s="169">
        <v>59669999.870529011</v>
      </c>
      <c r="AF177" s="170">
        <v>1</v>
      </c>
      <c r="AG177" s="171">
        <v>59669999.870529011</v>
      </c>
      <c r="AH177" s="98"/>
      <c r="AI177" s="93">
        <v>171.82301041279283</v>
      </c>
      <c r="AJ177" s="172">
        <v>13105.436308777429</v>
      </c>
      <c r="AK177" s="95">
        <v>9413</v>
      </c>
      <c r="AL177" s="95">
        <v>1188</v>
      </c>
    </row>
    <row r="178" spans="1:38" s="89" customFormat="1" ht="12.75" x14ac:dyDescent="0.2">
      <c r="A178" s="67">
        <v>169</v>
      </c>
      <c r="B178" s="90" t="s">
        <v>665</v>
      </c>
      <c r="C178" s="67">
        <v>1</v>
      </c>
      <c r="D178" s="161"/>
      <c r="E178" s="161"/>
      <c r="F178" s="161"/>
      <c r="G178" s="162">
        <v>0</v>
      </c>
      <c r="H178" s="91">
        <v>0</v>
      </c>
      <c r="I178" s="91">
        <v>9</v>
      </c>
      <c r="J178" s="163">
        <v>154.4241020299923</v>
      </c>
      <c r="K178" s="164">
        <v>13613.367876344088</v>
      </c>
      <c r="L178" s="165">
        <v>7409</v>
      </c>
      <c r="M178" s="165">
        <v>1188</v>
      </c>
      <c r="N178" s="166">
        <v>8335982.5999999996</v>
      </c>
      <c r="O178" s="167"/>
      <c r="P178" s="95">
        <v>0</v>
      </c>
      <c r="Q178" s="96"/>
      <c r="R178" s="96">
        <v>8335982.5999999996</v>
      </c>
      <c r="S178" s="96">
        <v>0</v>
      </c>
      <c r="T178" s="97"/>
      <c r="U178" s="97"/>
      <c r="V178" s="97"/>
      <c r="W178" s="97"/>
      <c r="X178" s="97"/>
      <c r="Y178" s="97"/>
      <c r="Z178" s="67"/>
      <c r="AA178" s="96"/>
      <c r="AB178" s="98"/>
      <c r="AC178" s="168"/>
      <c r="AD178" s="169">
        <v>169</v>
      </c>
      <c r="AE178" s="169">
        <v>20000</v>
      </c>
      <c r="AF178" s="170">
        <v>0</v>
      </c>
      <c r="AG178" s="171">
        <v>8335982.5999999996</v>
      </c>
      <c r="AH178" s="98"/>
      <c r="AI178" s="93">
        <v>154.4241020299923</v>
      </c>
      <c r="AJ178" s="172">
        <v>13613.367876344088</v>
      </c>
      <c r="AK178" s="95">
        <v>7409</v>
      </c>
      <c r="AL178" s="95">
        <v>1188</v>
      </c>
    </row>
    <row r="179" spans="1:38" s="89" customFormat="1" ht="12.75" x14ac:dyDescent="0.2">
      <c r="A179" s="67">
        <v>170</v>
      </c>
      <c r="B179" s="90" t="s">
        <v>666</v>
      </c>
      <c r="C179" s="67">
        <v>1</v>
      </c>
      <c r="D179" s="161"/>
      <c r="E179" s="161"/>
      <c r="F179" s="161"/>
      <c r="G179" s="162">
        <v>7.8649772513285603</v>
      </c>
      <c r="H179" s="91">
        <v>8.3343879556428568</v>
      </c>
      <c r="I179" s="91">
        <v>18</v>
      </c>
      <c r="J179" s="163">
        <v>111.21986583481136</v>
      </c>
      <c r="K179" s="164">
        <v>18125.227749289701</v>
      </c>
      <c r="L179" s="165">
        <v>2034</v>
      </c>
      <c r="M179" s="165">
        <v>1188</v>
      </c>
      <c r="N179" s="166">
        <v>109242646.83209994</v>
      </c>
      <c r="O179" s="167"/>
      <c r="P179" s="95">
        <v>0</v>
      </c>
      <c r="Q179" s="96"/>
      <c r="R179" s="96">
        <v>103109245.81999999</v>
      </c>
      <c r="S179" s="96">
        <v>6133401.0120999515</v>
      </c>
      <c r="T179" s="97"/>
      <c r="U179" s="97"/>
      <c r="V179" s="97"/>
      <c r="W179" s="97"/>
      <c r="X179" s="97"/>
      <c r="Y179" s="97"/>
      <c r="Z179" s="67"/>
      <c r="AA179" s="96"/>
      <c r="AB179" s="98">
        <v>9</v>
      </c>
      <c r="AC179" s="168"/>
      <c r="AD179" s="169">
        <v>170</v>
      </c>
      <c r="AE179" s="169">
        <v>109242646.83209994</v>
      </c>
      <c r="AF179" s="170">
        <v>1</v>
      </c>
      <c r="AG179" s="171">
        <v>109242646.83209994</v>
      </c>
      <c r="AH179" s="98"/>
      <c r="AI179" s="93">
        <v>111.21986583481136</v>
      </c>
      <c r="AJ179" s="172">
        <v>18125.227749289701</v>
      </c>
      <c r="AK179" s="95">
        <v>2034</v>
      </c>
      <c r="AL179" s="95">
        <v>1188</v>
      </c>
    </row>
    <row r="180" spans="1:38" s="89" customFormat="1" ht="12.75" x14ac:dyDescent="0.2">
      <c r="A180" s="67">
        <v>171</v>
      </c>
      <c r="B180" s="90" t="s">
        <v>667</v>
      </c>
      <c r="C180" s="67">
        <v>1</v>
      </c>
      <c r="D180" s="161"/>
      <c r="E180" s="161"/>
      <c r="F180" s="161"/>
      <c r="G180" s="162">
        <v>0.94706720436546543</v>
      </c>
      <c r="H180" s="91">
        <v>1.245969025254698</v>
      </c>
      <c r="I180" s="91">
        <v>9</v>
      </c>
      <c r="J180" s="163">
        <v>129.17792288151338</v>
      </c>
      <c r="K180" s="164">
        <v>14162.475853171269</v>
      </c>
      <c r="L180" s="165">
        <v>4132</v>
      </c>
      <c r="M180" s="165">
        <v>1188</v>
      </c>
      <c r="N180" s="166">
        <v>66494028.600000001</v>
      </c>
      <c r="O180" s="167"/>
      <c r="P180" s="95">
        <v>0</v>
      </c>
      <c r="Q180" s="96"/>
      <c r="R180" s="96">
        <v>66494028.600000001</v>
      </c>
      <c r="S180" s="96">
        <v>0</v>
      </c>
      <c r="T180" s="97"/>
      <c r="U180" s="97"/>
      <c r="V180" s="97"/>
      <c r="W180" s="97"/>
      <c r="X180" s="97"/>
      <c r="Y180" s="97"/>
      <c r="Z180" s="67"/>
      <c r="AA180" s="96"/>
      <c r="AB180" s="98"/>
      <c r="AC180" s="168"/>
      <c r="AD180" s="169">
        <v>171</v>
      </c>
      <c r="AE180" s="169">
        <v>700273.49</v>
      </c>
      <c r="AF180" s="170">
        <v>0</v>
      </c>
      <c r="AG180" s="171">
        <v>66494028.600000001</v>
      </c>
      <c r="AH180" s="98"/>
      <c r="AI180" s="93">
        <v>129.17792288151338</v>
      </c>
      <c r="AJ180" s="172">
        <v>14162.475853171269</v>
      </c>
      <c r="AK180" s="95">
        <v>4132</v>
      </c>
      <c r="AL180" s="95">
        <v>1188</v>
      </c>
    </row>
    <row r="181" spans="1:38" s="89" customFormat="1" ht="12.75" x14ac:dyDescent="0.2">
      <c r="A181" s="67">
        <v>172</v>
      </c>
      <c r="B181" s="90" t="s">
        <v>668</v>
      </c>
      <c r="C181" s="67">
        <v>1</v>
      </c>
      <c r="D181" s="161"/>
      <c r="E181" s="161"/>
      <c r="F181" s="161"/>
      <c r="G181" s="162">
        <v>3.4654313300666026</v>
      </c>
      <c r="H181" s="91">
        <v>3.508199725141973</v>
      </c>
      <c r="I181" s="91">
        <v>9</v>
      </c>
      <c r="J181" s="163">
        <v>165.85312311121146</v>
      </c>
      <c r="K181" s="164">
        <v>15633.284113879006</v>
      </c>
      <c r="L181" s="165">
        <v>10295</v>
      </c>
      <c r="M181" s="165">
        <v>1188</v>
      </c>
      <c r="N181" s="166">
        <v>37679867.269999996</v>
      </c>
      <c r="O181" s="167"/>
      <c r="P181" s="95">
        <v>0</v>
      </c>
      <c r="Q181" s="96"/>
      <c r="R181" s="96">
        <v>37679867.269999996</v>
      </c>
      <c r="S181" s="96">
        <v>0</v>
      </c>
      <c r="T181" s="97"/>
      <c r="U181" s="97"/>
      <c r="V181" s="97"/>
      <c r="W181" s="97"/>
      <c r="X181" s="97"/>
      <c r="Y181" s="97"/>
      <c r="Z181" s="67"/>
      <c r="AA181" s="96"/>
      <c r="AB181" s="98"/>
      <c r="AC181" s="168"/>
      <c r="AD181" s="169">
        <v>172</v>
      </c>
      <c r="AE181" s="169">
        <v>1791042.1200430319</v>
      </c>
      <c r="AF181" s="170">
        <v>0</v>
      </c>
      <c r="AG181" s="171">
        <v>37679867.269999996</v>
      </c>
      <c r="AH181" s="98"/>
      <c r="AI181" s="93">
        <v>165.85312311121146</v>
      </c>
      <c r="AJ181" s="172">
        <v>15633.284113879006</v>
      </c>
      <c r="AK181" s="95">
        <v>10295</v>
      </c>
      <c r="AL181" s="95">
        <v>1188</v>
      </c>
    </row>
    <row r="182" spans="1:38" s="89" customFormat="1" ht="12.75" x14ac:dyDescent="0.2">
      <c r="A182" s="67">
        <v>173</v>
      </c>
      <c r="B182" s="90" t="s">
        <v>669</v>
      </c>
      <c r="C182" s="67">
        <v>1</v>
      </c>
      <c r="D182" s="161"/>
      <c r="E182" s="161"/>
      <c r="F182" s="161"/>
      <c r="G182" s="162">
        <v>0.33276274708252684</v>
      </c>
      <c r="H182" s="91">
        <v>0</v>
      </c>
      <c r="I182" s="91">
        <v>9</v>
      </c>
      <c r="J182" s="163">
        <v>192.19206857281566</v>
      </c>
      <c r="K182" s="164">
        <v>13027.807967032968</v>
      </c>
      <c r="L182" s="165">
        <v>12011</v>
      </c>
      <c r="M182" s="165">
        <v>1188</v>
      </c>
      <c r="N182" s="166">
        <v>9845249.1999999993</v>
      </c>
      <c r="O182" s="167"/>
      <c r="P182" s="95">
        <v>0</v>
      </c>
      <c r="Q182" s="96"/>
      <c r="R182" s="96">
        <v>9845249.1999999993</v>
      </c>
      <c r="S182" s="96">
        <v>0</v>
      </c>
      <c r="T182" s="97"/>
      <c r="U182" s="97"/>
      <c r="V182" s="97"/>
      <c r="W182" s="97"/>
      <c r="X182" s="97"/>
      <c r="Y182" s="97"/>
      <c r="Z182" s="67"/>
      <c r="AA182" s="96"/>
      <c r="AB182" s="98"/>
      <c r="AC182" s="168"/>
      <c r="AD182" s="169">
        <v>173</v>
      </c>
      <c r="AE182" s="169">
        <v>4347.8474162593047</v>
      </c>
      <c r="AF182" s="170">
        <v>0</v>
      </c>
      <c r="AG182" s="171">
        <v>9845249.1999999993</v>
      </c>
      <c r="AH182" s="98"/>
      <c r="AI182" s="93">
        <v>192.19206857281566</v>
      </c>
      <c r="AJ182" s="172">
        <v>13027.807967032968</v>
      </c>
      <c r="AK182" s="95">
        <v>12011</v>
      </c>
      <c r="AL182" s="95">
        <v>1188</v>
      </c>
    </row>
    <row r="183" spans="1:38" s="89" customFormat="1" ht="12.75" x14ac:dyDescent="0.2">
      <c r="A183" s="67">
        <v>174</v>
      </c>
      <c r="B183" s="90" t="s">
        <v>670</v>
      </c>
      <c r="C183" s="67">
        <v>1</v>
      </c>
      <c r="D183" s="161"/>
      <c r="E183" s="161"/>
      <c r="F183" s="161"/>
      <c r="G183" s="162">
        <v>4.9371493838510343</v>
      </c>
      <c r="H183" s="91">
        <v>4.969939009296942</v>
      </c>
      <c r="I183" s="91">
        <v>9</v>
      </c>
      <c r="J183" s="163">
        <v>160.91354418144041</v>
      </c>
      <c r="K183" s="164">
        <v>14733.912088339921</v>
      </c>
      <c r="L183" s="165">
        <v>8975</v>
      </c>
      <c r="M183" s="165">
        <v>1188</v>
      </c>
      <c r="N183" s="166">
        <v>31011607.931543402</v>
      </c>
      <c r="O183" s="167"/>
      <c r="P183" s="95">
        <v>0</v>
      </c>
      <c r="Q183" s="96"/>
      <c r="R183" s="96">
        <v>30202777.399999999</v>
      </c>
      <c r="S183" s="96">
        <v>808830.53154340386</v>
      </c>
      <c r="T183" s="97"/>
      <c r="U183" s="97"/>
      <c r="V183" s="97"/>
      <c r="W183" s="97"/>
      <c r="X183" s="97"/>
      <c r="Y183" s="97"/>
      <c r="Z183" s="67"/>
      <c r="AA183" s="96"/>
      <c r="AB183" s="98"/>
      <c r="AC183" s="168"/>
      <c r="AD183" s="169">
        <v>174</v>
      </c>
      <c r="AE183" s="169">
        <v>31011607.931543402</v>
      </c>
      <c r="AF183" s="170">
        <v>1</v>
      </c>
      <c r="AG183" s="171">
        <v>31011607.931543402</v>
      </c>
      <c r="AH183" s="98"/>
      <c r="AI183" s="93">
        <v>160.91354418144041</v>
      </c>
      <c r="AJ183" s="172">
        <v>14733.912088339921</v>
      </c>
      <c r="AK183" s="95">
        <v>8975</v>
      </c>
      <c r="AL183" s="95">
        <v>1188</v>
      </c>
    </row>
    <row r="184" spans="1:38" s="89" customFormat="1" ht="12.75" x14ac:dyDescent="0.2">
      <c r="A184" s="67">
        <v>175</v>
      </c>
      <c r="B184" s="90" t="s">
        <v>671</v>
      </c>
      <c r="C184" s="67">
        <v>1</v>
      </c>
      <c r="D184" s="161"/>
      <c r="E184" s="161"/>
      <c r="F184" s="161"/>
      <c r="G184" s="162">
        <v>0</v>
      </c>
      <c r="H184" s="91">
        <v>4.12774756897503E-2</v>
      </c>
      <c r="I184" s="91">
        <v>9</v>
      </c>
      <c r="J184" s="163">
        <v>158.27530225454106</v>
      </c>
      <c r="K184" s="164">
        <v>13090.713280606573</v>
      </c>
      <c r="L184" s="165">
        <v>7629</v>
      </c>
      <c r="M184" s="165">
        <v>1188</v>
      </c>
      <c r="N184" s="166">
        <v>49826205.83338394</v>
      </c>
      <c r="O184" s="167"/>
      <c r="P184" s="95">
        <v>0</v>
      </c>
      <c r="Q184" s="96"/>
      <c r="R184" s="96">
        <v>49575227</v>
      </c>
      <c r="S184" s="96">
        <v>250978.83338394016</v>
      </c>
      <c r="T184" s="97"/>
      <c r="U184" s="97"/>
      <c r="V184" s="97"/>
      <c r="W184" s="97"/>
      <c r="X184" s="97"/>
      <c r="Y184" s="97"/>
      <c r="Z184" s="67"/>
      <c r="AA184" s="96"/>
      <c r="AB184" s="98"/>
      <c r="AC184" s="168"/>
      <c r="AD184" s="169">
        <v>175</v>
      </c>
      <c r="AE184" s="169">
        <v>49826205.83338394</v>
      </c>
      <c r="AF184" s="170">
        <v>1</v>
      </c>
      <c r="AG184" s="171">
        <v>49826205.83338394</v>
      </c>
      <c r="AH184" s="98"/>
      <c r="AI184" s="93">
        <v>158.27530225454106</v>
      </c>
      <c r="AJ184" s="172">
        <v>13090.713280606573</v>
      </c>
      <c r="AK184" s="95">
        <v>7629</v>
      </c>
      <c r="AL184" s="95">
        <v>1188</v>
      </c>
    </row>
    <row r="185" spans="1:38" s="89" customFormat="1" ht="12.75" x14ac:dyDescent="0.2">
      <c r="A185" s="67">
        <v>176</v>
      </c>
      <c r="B185" s="90" t="s">
        <v>672</v>
      </c>
      <c r="C185" s="67">
        <v>1</v>
      </c>
      <c r="D185" s="161"/>
      <c r="E185" s="161"/>
      <c r="F185" s="161"/>
      <c r="G185" s="162">
        <v>7.5141081839977195</v>
      </c>
      <c r="H185" s="91">
        <v>7.7252291190308577</v>
      </c>
      <c r="I185" s="91">
        <v>9</v>
      </c>
      <c r="J185" s="163">
        <v>132.29061594509275</v>
      </c>
      <c r="K185" s="164">
        <v>16995.01041454223</v>
      </c>
      <c r="L185" s="165">
        <v>5488</v>
      </c>
      <c r="M185" s="165">
        <v>1188</v>
      </c>
      <c r="N185" s="166">
        <v>102270313</v>
      </c>
      <c r="O185" s="167"/>
      <c r="P185" s="95">
        <v>0</v>
      </c>
      <c r="Q185" s="96"/>
      <c r="R185" s="96">
        <v>102270313</v>
      </c>
      <c r="S185" s="96">
        <v>0</v>
      </c>
      <c r="T185" s="97"/>
      <c r="U185" s="97"/>
      <c r="V185" s="97"/>
      <c r="W185" s="97"/>
      <c r="X185" s="97"/>
      <c r="Y185" s="97"/>
      <c r="Z185" s="67"/>
      <c r="AA185" s="96"/>
      <c r="AB185" s="98"/>
      <c r="AC185" s="168"/>
      <c r="AD185" s="169">
        <v>176</v>
      </c>
      <c r="AE185" s="169">
        <v>7490954.3088368727</v>
      </c>
      <c r="AF185" s="170">
        <v>0</v>
      </c>
      <c r="AG185" s="171">
        <v>102270313</v>
      </c>
      <c r="AH185" s="98"/>
      <c r="AI185" s="93">
        <v>132.29061594509275</v>
      </c>
      <c r="AJ185" s="172">
        <v>16995.01041454223</v>
      </c>
      <c r="AK185" s="95">
        <v>5488</v>
      </c>
      <c r="AL185" s="95">
        <v>1188</v>
      </c>
    </row>
    <row r="186" spans="1:38" s="89" customFormat="1" ht="12.75" x14ac:dyDescent="0.2">
      <c r="A186" s="67">
        <v>177</v>
      </c>
      <c r="B186" s="90" t="s">
        <v>673</v>
      </c>
      <c r="C186" s="67">
        <v>1</v>
      </c>
      <c r="D186" s="161"/>
      <c r="E186" s="161"/>
      <c r="F186" s="161"/>
      <c r="G186" s="162">
        <v>0.94748973071150411</v>
      </c>
      <c r="H186" s="91">
        <v>1.355030366978643</v>
      </c>
      <c r="I186" s="91">
        <v>9</v>
      </c>
      <c r="J186" s="163">
        <v>138.06508502248184</v>
      </c>
      <c r="K186" s="164">
        <v>13613.126167496504</v>
      </c>
      <c r="L186" s="165">
        <v>5182</v>
      </c>
      <c r="M186" s="165">
        <v>1188</v>
      </c>
      <c r="N186" s="166">
        <v>41044910.398584887</v>
      </c>
      <c r="O186" s="167"/>
      <c r="P186" s="95">
        <v>0</v>
      </c>
      <c r="Q186" s="96"/>
      <c r="R186" s="96">
        <v>38982827.600000001</v>
      </c>
      <c r="S186" s="96">
        <v>2062082.7985848859</v>
      </c>
      <c r="T186" s="97"/>
      <c r="U186" s="97"/>
      <c r="V186" s="97"/>
      <c r="W186" s="97"/>
      <c r="X186" s="97"/>
      <c r="Y186" s="97"/>
      <c r="Z186" s="67"/>
      <c r="AA186" s="96"/>
      <c r="AB186" s="98"/>
      <c r="AC186" s="168"/>
      <c r="AD186" s="169">
        <v>177</v>
      </c>
      <c r="AE186" s="169">
        <v>41044910.398584887</v>
      </c>
      <c r="AF186" s="170">
        <v>1</v>
      </c>
      <c r="AG186" s="171">
        <v>41044910.398584887</v>
      </c>
      <c r="AH186" s="98"/>
      <c r="AI186" s="93">
        <v>138.06508502248184</v>
      </c>
      <c r="AJ186" s="172">
        <v>13613.126167496504</v>
      </c>
      <c r="AK186" s="95">
        <v>5182</v>
      </c>
      <c r="AL186" s="95">
        <v>1188</v>
      </c>
    </row>
    <row r="187" spans="1:38" s="89" customFormat="1" ht="12.75" x14ac:dyDescent="0.2">
      <c r="A187" s="67">
        <v>178</v>
      </c>
      <c r="B187" s="90" t="s">
        <v>674</v>
      </c>
      <c r="C187" s="67">
        <v>1</v>
      </c>
      <c r="D187" s="161"/>
      <c r="E187" s="161"/>
      <c r="F187" s="161"/>
      <c r="G187" s="162">
        <v>6.7030496405863795</v>
      </c>
      <c r="H187" s="91">
        <v>6.9364045393603471</v>
      </c>
      <c r="I187" s="91">
        <v>9</v>
      </c>
      <c r="J187" s="163">
        <v>113.06120803359674</v>
      </c>
      <c r="K187" s="164">
        <v>13615.931759317442</v>
      </c>
      <c r="L187" s="165">
        <v>1778</v>
      </c>
      <c r="M187" s="165">
        <v>1188</v>
      </c>
      <c r="N187" s="166">
        <v>62114687.45156721</v>
      </c>
      <c r="O187" s="167"/>
      <c r="P187" s="95">
        <v>0</v>
      </c>
      <c r="Q187" s="96"/>
      <c r="R187" s="96">
        <v>61180995.380000003</v>
      </c>
      <c r="S187" s="96">
        <v>933692.07156720757</v>
      </c>
      <c r="T187" s="97"/>
      <c r="U187" s="97"/>
      <c r="V187" s="97"/>
      <c r="W187" s="97"/>
      <c r="X187" s="97"/>
      <c r="Y187" s="97"/>
      <c r="Z187" s="67"/>
      <c r="AA187" s="96"/>
      <c r="AB187" s="98"/>
      <c r="AC187" s="168"/>
      <c r="AD187" s="169">
        <v>178</v>
      </c>
      <c r="AE187" s="169">
        <v>62114687.45156721</v>
      </c>
      <c r="AF187" s="170">
        <v>1</v>
      </c>
      <c r="AG187" s="171">
        <v>62114687.45156721</v>
      </c>
      <c r="AH187" s="98"/>
      <c r="AI187" s="93">
        <v>113.06120803359674</v>
      </c>
      <c r="AJ187" s="172">
        <v>13615.931759317442</v>
      </c>
      <c r="AK187" s="95">
        <v>1778</v>
      </c>
      <c r="AL187" s="95">
        <v>1188</v>
      </c>
    </row>
    <row r="188" spans="1:38" s="89" customFormat="1" ht="12.75" x14ac:dyDescent="0.2">
      <c r="A188" s="67">
        <v>179</v>
      </c>
      <c r="B188" s="90" t="s">
        <v>675</v>
      </c>
      <c r="C188" s="67">
        <v>0</v>
      </c>
      <c r="D188" s="161"/>
      <c r="E188" s="161"/>
      <c r="F188" s="161"/>
      <c r="G188" s="162">
        <v>0</v>
      </c>
      <c r="H188" s="91">
        <v>0</v>
      </c>
      <c r="I188" s="91" t="s">
        <v>467</v>
      </c>
      <c r="J188" s="163">
        <v>0</v>
      </c>
      <c r="K188" s="164">
        <v>17354.29</v>
      </c>
      <c r="L188" s="165">
        <v>0</v>
      </c>
      <c r="M188" s="165">
        <v>1188</v>
      </c>
      <c r="N188" s="166">
        <v>177635</v>
      </c>
      <c r="O188" s="167"/>
      <c r="P188" s="95">
        <v>0</v>
      </c>
      <c r="Q188" s="96"/>
      <c r="R188" s="96">
        <v>177635</v>
      </c>
      <c r="S188" s="96">
        <v>0</v>
      </c>
      <c r="T188" s="97"/>
      <c r="U188" s="97"/>
      <c r="V188" s="97"/>
      <c r="W188" s="97"/>
      <c r="X188" s="97"/>
      <c r="Y188" s="97"/>
      <c r="Z188" s="67"/>
      <c r="AA188" s="96"/>
      <c r="AB188" s="98"/>
      <c r="AC188" s="168"/>
      <c r="AD188" s="169">
        <v>179</v>
      </c>
      <c r="AE188" s="169">
        <v>0</v>
      </c>
      <c r="AF188" s="170" t="s">
        <v>976</v>
      </c>
      <c r="AG188" s="171">
        <v>177635</v>
      </c>
      <c r="AH188" s="98"/>
      <c r="AI188" s="93">
        <v>0</v>
      </c>
      <c r="AJ188" s="172">
        <v>17354.29</v>
      </c>
      <c r="AK188" s="95">
        <v>0</v>
      </c>
      <c r="AL188" s="95">
        <v>1188</v>
      </c>
    </row>
    <row r="189" spans="1:38" s="89" customFormat="1" ht="12.75" x14ac:dyDescent="0.2">
      <c r="A189" s="67">
        <v>180</v>
      </c>
      <c r="B189" s="90" t="s">
        <v>676</v>
      </c>
      <c r="C189" s="67">
        <v>0</v>
      </c>
      <c r="D189" s="161"/>
      <c r="E189" s="161"/>
      <c r="F189" s="161"/>
      <c r="G189" s="162">
        <v>0</v>
      </c>
      <c r="H189" s="91">
        <v>0</v>
      </c>
      <c r="I189" s="91" t="s">
        <v>467</v>
      </c>
      <c r="J189" s="163">
        <v>0</v>
      </c>
      <c r="K189" s="164">
        <v>17354.29</v>
      </c>
      <c r="L189" s="165">
        <v>0</v>
      </c>
      <c r="M189" s="165">
        <v>1188</v>
      </c>
      <c r="N189" s="166">
        <v>158369</v>
      </c>
      <c r="O189" s="167"/>
      <c r="P189" s="95">
        <v>0</v>
      </c>
      <c r="Q189" s="96"/>
      <c r="R189" s="96">
        <v>158369</v>
      </c>
      <c r="S189" s="96">
        <v>0</v>
      </c>
      <c r="T189" s="97"/>
      <c r="U189" s="97"/>
      <c r="V189" s="97"/>
      <c r="W189" s="97"/>
      <c r="X189" s="97"/>
      <c r="Y189" s="97"/>
      <c r="Z189" s="67"/>
      <c r="AA189" s="96"/>
      <c r="AB189" s="98"/>
      <c r="AC189" s="168"/>
      <c r="AD189" s="169">
        <v>180</v>
      </c>
      <c r="AE189" s="169">
        <v>0</v>
      </c>
      <c r="AF189" s="170" t="s">
        <v>976</v>
      </c>
      <c r="AG189" s="171">
        <v>158369</v>
      </c>
      <c r="AH189" s="98"/>
      <c r="AI189" s="93">
        <v>0</v>
      </c>
      <c r="AJ189" s="172">
        <v>17354.29</v>
      </c>
      <c r="AK189" s="95">
        <v>0</v>
      </c>
      <c r="AL189" s="95">
        <v>1188</v>
      </c>
    </row>
    <row r="190" spans="1:38" s="89" customFormat="1" ht="12.75" x14ac:dyDescent="0.2">
      <c r="A190" s="67">
        <v>181</v>
      </c>
      <c r="B190" s="90" t="s">
        <v>677</v>
      </c>
      <c r="C190" s="67">
        <v>1</v>
      </c>
      <c r="D190" s="161"/>
      <c r="E190" s="161"/>
      <c r="F190" s="161"/>
      <c r="G190" s="162">
        <v>1.8721593646460448</v>
      </c>
      <c r="H190" s="91">
        <v>1.7947691506040129</v>
      </c>
      <c r="I190" s="91">
        <v>9</v>
      </c>
      <c r="J190" s="163">
        <v>101.12183640562671</v>
      </c>
      <c r="K190" s="164">
        <v>17817.381879710359</v>
      </c>
      <c r="L190" s="165">
        <v>200</v>
      </c>
      <c r="M190" s="165">
        <v>1188</v>
      </c>
      <c r="N190" s="166">
        <v>122141557.83</v>
      </c>
      <c r="O190" s="167"/>
      <c r="P190" s="95">
        <v>0</v>
      </c>
      <c r="Q190" s="96"/>
      <c r="R190" s="96">
        <v>120570223</v>
      </c>
      <c r="S190" s="96">
        <v>1571334.8299999982</v>
      </c>
      <c r="T190" s="97"/>
      <c r="U190" s="97"/>
      <c r="V190" s="97"/>
      <c r="W190" s="97"/>
      <c r="X190" s="97"/>
      <c r="Y190" s="97"/>
      <c r="Z190" s="67"/>
      <c r="AA190" s="96"/>
      <c r="AB190" s="98"/>
      <c r="AC190" s="168"/>
      <c r="AD190" s="169">
        <v>181</v>
      </c>
      <c r="AE190" s="169">
        <v>122141557.83</v>
      </c>
      <c r="AF190" s="170">
        <v>1</v>
      </c>
      <c r="AG190" s="171">
        <v>122141557.83</v>
      </c>
      <c r="AH190" s="98"/>
      <c r="AI190" s="93">
        <v>101.12183640562671</v>
      </c>
      <c r="AJ190" s="172">
        <v>17817.381879710359</v>
      </c>
      <c r="AK190" s="95">
        <v>200</v>
      </c>
      <c r="AL190" s="95">
        <v>1188</v>
      </c>
    </row>
    <row r="191" spans="1:38" s="89" customFormat="1" ht="12.75" x14ac:dyDescent="0.2">
      <c r="A191" s="67">
        <v>182</v>
      </c>
      <c r="B191" s="90" t="s">
        <v>678</v>
      </c>
      <c r="C191" s="67">
        <v>1</v>
      </c>
      <c r="D191" s="161"/>
      <c r="E191" s="161"/>
      <c r="F191" s="161"/>
      <c r="G191" s="162">
        <v>2.1727633697041107</v>
      </c>
      <c r="H191" s="91">
        <v>2.6034431548138186</v>
      </c>
      <c r="I191" s="91">
        <v>9</v>
      </c>
      <c r="J191" s="163">
        <v>120.65510980246452</v>
      </c>
      <c r="K191" s="164">
        <v>15255.32077</v>
      </c>
      <c r="L191" s="165">
        <v>3151</v>
      </c>
      <c r="M191" s="165">
        <v>1188</v>
      </c>
      <c r="N191" s="166">
        <v>55729467.237158008</v>
      </c>
      <c r="O191" s="167"/>
      <c r="P191" s="95">
        <v>0</v>
      </c>
      <c r="Q191" s="96"/>
      <c r="R191" s="96">
        <v>55458034.600000001</v>
      </c>
      <c r="S191" s="96">
        <v>271432.63715800643</v>
      </c>
      <c r="T191" s="97"/>
      <c r="U191" s="97"/>
      <c r="V191" s="97"/>
      <c r="W191" s="97"/>
      <c r="X191" s="97"/>
      <c r="Y191" s="97"/>
      <c r="Z191" s="67"/>
      <c r="AA191" s="96"/>
      <c r="AB191" s="98"/>
      <c r="AC191" s="168"/>
      <c r="AD191" s="169">
        <v>182</v>
      </c>
      <c r="AE191" s="169">
        <v>55729467.237158008</v>
      </c>
      <c r="AF191" s="170">
        <v>1</v>
      </c>
      <c r="AG191" s="171">
        <v>55729467.237158008</v>
      </c>
      <c r="AH191" s="98"/>
      <c r="AI191" s="93">
        <v>120.65510980246452</v>
      </c>
      <c r="AJ191" s="172">
        <v>15255.32077</v>
      </c>
      <c r="AK191" s="95">
        <v>3151</v>
      </c>
      <c r="AL191" s="95">
        <v>1188</v>
      </c>
    </row>
    <row r="192" spans="1:38" s="89" customFormat="1" ht="12.75" x14ac:dyDescent="0.2">
      <c r="A192" s="67">
        <v>183</v>
      </c>
      <c r="B192" s="90" t="s">
        <v>679</v>
      </c>
      <c r="C192" s="67">
        <v>0</v>
      </c>
      <c r="D192" s="161"/>
      <c r="E192" s="161"/>
      <c r="F192" s="161"/>
      <c r="G192" s="162">
        <v>0</v>
      </c>
      <c r="H192" s="91">
        <v>0</v>
      </c>
      <c r="I192" s="91" t="s">
        <v>467</v>
      </c>
      <c r="J192" s="163">
        <v>0</v>
      </c>
      <c r="K192" s="164">
        <v>17354.289999999997</v>
      </c>
      <c r="L192" s="165">
        <v>0</v>
      </c>
      <c r="M192" s="165">
        <v>1188</v>
      </c>
      <c r="N192" s="166">
        <v>55249</v>
      </c>
      <c r="O192" s="167"/>
      <c r="P192" s="95">
        <v>0</v>
      </c>
      <c r="Q192" s="96"/>
      <c r="R192" s="96">
        <v>55249</v>
      </c>
      <c r="S192" s="96">
        <v>0</v>
      </c>
      <c r="T192" s="97"/>
      <c r="U192" s="97"/>
      <c r="V192" s="97"/>
      <c r="W192" s="97"/>
      <c r="X192" s="97"/>
      <c r="Y192" s="97"/>
      <c r="Z192" s="67"/>
      <c r="AA192" s="96"/>
      <c r="AB192" s="98"/>
      <c r="AC192" s="168"/>
      <c r="AD192" s="169">
        <v>183</v>
      </c>
      <c r="AE192" s="169">
        <v>51422</v>
      </c>
      <c r="AF192" s="170" t="s">
        <v>976</v>
      </c>
      <c r="AG192" s="171">
        <v>55249</v>
      </c>
      <c r="AH192" s="98"/>
      <c r="AI192" s="93">
        <v>0</v>
      </c>
      <c r="AJ192" s="172">
        <v>17354.289999999997</v>
      </c>
      <c r="AK192" s="95">
        <v>0</v>
      </c>
      <c r="AL192" s="95">
        <v>1188</v>
      </c>
    </row>
    <row r="193" spans="1:38" s="89" customFormat="1" ht="12.75" x14ac:dyDescent="0.2">
      <c r="A193" s="67">
        <v>184</v>
      </c>
      <c r="B193" s="90" t="s">
        <v>680</v>
      </c>
      <c r="C193" s="67">
        <v>1</v>
      </c>
      <c r="D193" s="161"/>
      <c r="E193" s="161"/>
      <c r="F193" s="161"/>
      <c r="G193" s="162">
        <v>0.13947858389208281</v>
      </c>
      <c r="H193" s="91">
        <v>0.13400966267967301</v>
      </c>
      <c r="I193" s="91">
        <v>9</v>
      </c>
      <c r="J193" s="163">
        <v>184.29637564341635</v>
      </c>
      <c r="K193" s="164">
        <v>13206.240581799411</v>
      </c>
      <c r="L193" s="165">
        <v>11132</v>
      </c>
      <c r="M193" s="165">
        <v>1188</v>
      </c>
      <c r="N193" s="166">
        <v>17039069.827808417</v>
      </c>
      <c r="O193" s="167"/>
      <c r="P193" s="95">
        <v>0</v>
      </c>
      <c r="Q193" s="96"/>
      <c r="R193" s="96">
        <v>16161948.6</v>
      </c>
      <c r="S193" s="96">
        <v>877121.22780841775</v>
      </c>
      <c r="T193" s="97"/>
      <c r="U193" s="97"/>
      <c r="V193" s="97"/>
      <c r="W193" s="97"/>
      <c r="X193" s="97"/>
      <c r="Y193" s="97"/>
      <c r="Z193" s="67"/>
      <c r="AA193" s="96"/>
      <c r="AB193" s="98"/>
      <c r="AC193" s="168"/>
      <c r="AD193" s="169">
        <v>184</v>
      </c>
      <c r="AE193" s="169">
        <v>17039069.827808417</v>
      </c>
      <c r="AF193" s="170">
        <v>1</v>
      </c>
      <c r="AG193" s="171">
        <v>17039069.827808417</v>
      </c>
      <c r="AH193" s="98"/>
      <c r="AI193" s="93">
        <v>184.29637564341635</v>
      </c>
      <c r="AJ193" s="172">
        <v>13206.240581799411</v>
      </c>
      <c r="AK193" s="95">
        <v>11132</v>
      </c>
      <c r="AL193" s="95">
        <v>1188</v>
      </c>
    </row>
    <row r="194" spans="1:38" s="89" customFormat="1" ht="12.75" x14ac:dyDescent="0.2">
      <c r="A194" s="67">
        <v>185</v>
      </c>
      <c r="B194" s="90" t="s">
        <v>681</v>
      </c>
      <c r="C194" s="67">
        <v>1</v>
      </c>
      <c r="D194" s="161"/>
      <c r="E194" s="161"/>
      <c r="F194" s="161"/>
      <c r="G194" s="162">
        <v>3.0932546383111506</v>
      </c>
      <c r="H194" s="91">
        <v>3.0076082994349789</v>
      </c>
      <c r="I194" s="91">
        <v>9</v>
      </c>
      <c r="J194" s="163">
        <v>114.29832456419318</v>
      </c>
      <c r="K194" s="164">
        <v>18027.192382909623</v>
      </c>
      <c r="L194" s="165">
        <v>2578</v>
      </c>
      <c r="M194" s="165">
        <v>1188</v>
      </c>
      <c r="N194" s="166">
        <v>99742143.967469573</v>
      </c>
      <c r="O194" s="167"/>
      <c r="P194" s="95">
        <v>0</v>
      </c>
      <c r="Q194" s="96"/>
      <c r="R194" s="96">
        <v>99381504.400000006</v>
      </c>
      <c r="S194" s="96">
        <v>360639.56746956706</v>
      </c>
      <c r="T194" s="97"/>
      <c r="U194" s="97"/>
      <c r="V194" s="97"/>
      <c r="W194" s="97"/>
      <c r="X194" s="97"/>
      <c r="Y194" s="97"/>
      <c r="Z194" s="67"/>
      <c r="AA194" s="96"/>
      <c r="AB194" s="98"/>
      <c r="AC194" s="168"/>
      <c r="AD194" s="169">
        <v>185</v>
      </c>
      <c r="AE194" s="169">
        <v>99742143.967469573</v>
      </c>
      <c r="AF194" s="170">
        <v>1</v>
      </c>
      <c r="AG194" s="171">
        <v>99742143.967469573</v>
      </c>
      <c r="AH194" s="98"/>
      <c r="AI194" s="93">
        <v>114.29832456419318</v>
      </c>
      <c r="AJ194" s="172">
        <v>18027.192382909623</v>
      </c>
      <c r="AK194" s="95">
        <v>2578</v>
      </c>
      <c r="AL194" s="95">
        <v>1188</v>
      </c>
    </row>
    <row r="195" spans="1:38" s="89" customFormat="1" ht="12.75" x14ac:dyDescent="0.2">
      <c r="A195" s="67">
        <v>186</v>
      </c>
      <c r="B195" s="90" t="s">
        <v>682</v>
      </c>
      <c r="C195" s="67">
        <v>1</v>
      </c>
      <c r="D195" s="161"/>
      <c r="E195" s="161"/>
      <c r="F195" s="161"/>
      <c r="G195" s="162">
        <v>0.61903563631403968</v>
      </c>
      <c r="H195" s="91">
        <v>0.6236063726092913</v>
      </c>
      <c r="I195" s="91">
        <v>9</v>
      </c>
      <c r="J195" s="163">
        <v>136.81000965823361</v>
      </c>
      <c r="K195" s="164">
        <v>14832.93288692356</v>
      </c>
      <c r="L195" s="165">
        <v>5460</v>
      </c>
      <c r="M195" s="165">
        <v>1188</v>
      </c>
      <c r="N195" s="166">
        <v>32700435.556286953</v>
      </c>
      <c r="O195" s="167"/>
      <c r="P195" s="95">
        <v>0</v>
      </c>
      <c r="Q195" s="96"/>
      <c r="R195" s="96">
        <v>32409365</v>
      </c>
      <c r="S195" s="96">
        <v>291070.55628695339</v>
      </c>
      <c r="T195" s="97"/>
      <c r="U195" s="97"/>
      <c r="V195" s="97"/>
      <c r="W195" s="97"/>
      <c r="X195" s="97"/>
      <c r="Y195" s="97"/>
      <c r="Z195" s="67"/>
      <c r="AA195" s="96"/>
      <c r="AB195" s="98"/>
      <c r="AC195" s="168"/>
      <c r="AD195" s="169">
        <v>186</v>
      </c>
      <c r="AE195" s="169">
        <v>32700435.556286953</v>
      </c>
      <c r="AF195" s="170">
        <v>1</v>
      </c>
      <c r="AG195" s="171">
        <v>32700435.556286953</v>
      </c>
      <c r="AH195" s="98"/>
      <c r="AI195" s="93">
        <v>136.81000965823361</v>
      </c>
      <c r="AJ195" s="172">
        <v>14832.93288692356</v>
      </c>
      <c r="AK195" s="95">
        <v>5460</v>
      </c>
      <c r="AL195" s="95">
        <v>1188</v>
      </c>
    </row>
    <row r="196" spans="1:38" s="89" customFormat="1" ht="12.75" x14ac:dyDescent="0.2">
      <c r="A196" s="67">
        <v>187</v>
      </c>
      <c r="B196" s="90" t="s">
        <v>683</v>
      </c>
      <c r="C196" s="67">
        <v>1</v>
      </c>
      <c r="D196" s="161"/>
      <c r="E196" s="161"/>
      <c r="F196" s="161"/>
      <c r="G196" s="162">
        <v>9.0599279396081603E-2</v>
      </c>
      <c r="H196" s="91">
        <v>0.1779915530515333</v>
      </c>
      <c r="I196" s="91">
        <v>9</v>
      </c>
      <c r="J196" s="163">
        <v>161.99837960532065</v>
      </c>
      <c r="K196" s="164">
        <v>13711.160182127662</v>
      </c>
      <c r="L196" s="165">
        <v>8501</v>
      </c>
      <c r="M196" s="165">
        <v>1188</v>
      </c>
      <c r="N196" s="166">
        <v>24958487.77</v>
      </c>
      <c r="O196" s="167"/>
      <c r="P196" s="95">
        <v>0</v>
      </c>
      <c r="Q196" s="96"/>
      <c r="R196" s="96">
        <v>24448389.789999999</v>
      </c>
      <c r="S196" s="96">
        <v>510097.98000000045</v>
      </c>
      <c r="T196" s="97"/>
      <c r="U196" s="97"/>
      <c r="V196" s="97"/>
      <c r="W196" s="97"/>
      <c r="X196" s="97"/>
      <c r="Y196" s="97"/>
      <c r="Z196" s="67"/>
      <c r="AA196" s="96"/>
      <c r="AB196" s="98"/>
      <c r="AC196" s="168"/>
      <c r="AD196" s="169">
        <v>187</v>
      </c>
      <c r="AE196" s="169">
        <v>24958487.77</v>
      </c>
      <c r="AF196" s="170">
        <v>1</v>
      </c>
      <c r="AG196" s="171">
        <v>24958487.77</v>
      </c>
      <c r="AH196" s="98"/>
      <c r="AI196" s="93">
        <v>161.99837960532065</v>
      </c>
      <c r="AJ196" s="172">
        <v>13711.160182127662</v>
      </c>
      <c r="AK196" s="95">
        <v>8501</v>
      </c>
      <c r="AL196" s="95">
        <v>1188</v>
      </c>
    </row>
    <row r="197" spans="1:38" s="89" customFormat="1" ht="12.75" x14ac:dyDescent="0.2">
      <c r="A197" s="67">
        <v>188</v>
      </c>
      <c r="B197" s="90" t="s">
        <v>684</v>
      </c>
      <c r="C197" s="67">
        <v>0</v>
      </c>
      <c r="D197" s="161"/>
      <c r="E197" s="161"/>
      <c r="F197" s="161"/>
      <c r="G197" s="162">
        <v>0</v>
      </c>
      <c r="H197" s="91">
        <v>0</v>
      </c>
      <c r="I197" s="91" t="s">
        <v>467</v>
      </c>
      <c r="J197" s="163">
        <v>0</v>
      </c>
      <c r="K197" s="164">
        <v>17354.29</v>
      </c>
      <c r="L197" s="165">
        <v>0</v>
      </c>
      <c r="M197" s="165">
        <v>1188</v>
      </c>
      <c r="N197" s="166">
        <v>158733</v>
      </c>
      <c r="O197" s="167"/>
      <c r="P197" s="95">
        <v>0</v>
      </c>
      <c r="Q197" s="96"/>
      <c r="R197" s="96">
        <v>158733</v>
      </c>
      <c r="S197" s="96">
        <v>0</v>
      </c>
      <c r="T197" s="97"/>
      <c r="U197" s="97"/>
      <c r="V197" s="97"/>
      <c r="W197" s="97"/>
      <c r="X197" s="97"/>
      <c r="Y197" s="97"/>
      <c r="Z197" s="67"/>
      <c r="AA197" s="96"/>
      <c r="AB197" s="98"/>
      <c r="AC197" s="168"/>
      <c r="AD197" s="169">
        <v>188</v>
      </c>
      <c r="AE197" s="169">
        <v>0</v>
      </c>
      <c r="AF197" s="170" t="s">
        <v>976</v>
      </c>
      <c r="AG197" s="171">
        <v>158733</v>
      </c>
      <c r="AH197" s="98"/>
      <c r="AI197" s="93">
        <v>0</v>
      </c>
      <c r="AJ197" s="172">
        <v>17354.29</v>
      </c>
      <c r="AK197" s="95">
        <v>0</v>
      </c>
      <c r="AL197" s="95">
        <v>1188</v>
      </c>
    </row>
    <row r="198" spans="1:38" s="89" customFormat="1" ht="12.75" x14ac:dyDescent="0.2">
      <c r="A198" s="67">
        <v>189</v>
      </c>
      <c r="B198" s="90" t="s">
        <v>685</v>
      </c>
      <c r="C198" s="67">
        <v>1</v>
      </c>
      <c r="D198" s="161"/>
      <c r="E198" s="161"/>
      <c r="F198" s="161"/>
      <c r="G198" s="162">
        <v>0.40312226286335973</v>
      </c>
      <c r="H198" s="91">
        <v>0.48692937379371959</v>
      </c>
      <c r="I198" s="91">
        <v>9</v>
      </c>
      <c r="J198" s="163">
        <v>145.54500611524296</v>
      </c>
      <c r="K198" s="164">
        <v>13400.966829428246</v>
      </c>
      <c r="L198" s="165">
        <v>6103</v>
      </c>
      <c r="M198" s="165">
        <v>1188</v>
      </c>
      <c r="N198" s="166">
        <v>87153090.949033558</v>
      </c>
      <c r="O198" s="167"/>
      <c r="P198" s="95">
        <v>0</v>
      </c>
      <c r="Q198" s="96"/>
      <c r="R198" s="96">
        <v>82155078.799999997</v>
      </c>
      <c r="S198" s="96">
        <v>4998012.1490335613</v>
      </c>
      <c r="T198" s="97"/>
      <c r="U198" s="97"/>
      <c r="V198" s="97"/>
      <c r="W198" s="97"/>
      <c r="X198" s="97"/>
      <c r="Y198" s="97"/>
      <c r="Z198" s="67"/>
      <c r="AA198" s="96"/>
      <c r="AB198" s="98"/>
      <c r="AC198" s="168"/>
      <c r="AD198" s="169">
        <v>189</v>
      </c>
      <c r="AE198" s="169">
        <v>87153090.949033558</v>
      </c>
      <c r="AF198" s="170">
        <v>1</v>
      </c>
      <c r="AG198" s="171">
        <v>87153090.949033558</v>
      </c>
      <c r="AH198" s="98"/>
      <c r="AI198" s="93">
        <v>145.54500611524296</v>
      </c>
      <c r="AJ198" s="172">
        <v>13400.966829428246</v>
      </c>
      <c r="AK198" s="95">
        <v>6103</v>
      </c>
      <c r="AL198" s="95">
        <v>1188</v>
      </c>
    </row>
    <row r="199" spans="1:38" s="89" customFormat="1" ht="12.75" x14ac:dyDescent="0.2">
      <c r="A199" s="67">
        <v>190</v>
      </c>
      <c r="B199" s="90" t="s">
        <v>686</v>
      </c>
      <c r="C199" s="67">
        <v>0</v>
      </c>
      <c r="D199" s="161"/>
      <c r="E199" s="161"/>
      <c r="F199" s="161"/>
      <c r="G199" s="162">
        <v>0</v>
      </c>
      <c r="H199" s="91">
        <v>0</v>
      </c>
      <c r="I199" s="91" t="s">
        <v>467</v>
      </c>
      <c r="J199" s="163">
        <v>0</v>
      </c>
      <c r="K199" s="164">
        <v>11731.082000000002</v>
      </c>
      <c r="L199" s="165">
        <v>0</v>
      </c>
      <c r="M199" s="165">
        <v>1188</v>
      </c>
      <c r="N199" s="166">
        <v>312153.73</v>
      </c>
      <c r="O199" s="167"/>
      <c r="P199" s="95">
        <v>0</v>
      </c>
      <c r="Q199" s="96"/>
      <c r="R199" s="96">
        <v>312153.73</v>
      </c>
      <c r="S199" s="96">
        <v>0</v>
      </c>
      <c r="T199" s="97"/>
      <c r="U199" s="97"/>
      <c r="V199" s="97"/>
      <c r="W199" s="97"/>
      <c r="X199" s="97"/>
      <c r="Y199" s="97"/>
      <c r="Z199" s="67"/>
      <c r="AA199" s="96"/>
      <c r="AB199" s="98"/>
      <c r="AC199" s="168"/>
      <c r="AD199" s="169">
        <v>190</v>
      </c>
      <c r="AE199" s="169">
        <v>288951.67999999999</v>
      </c>
      <c r="AF199" s="170" t="s">
        <v>976</v>
      </c>
      <c r="AG199" s="171">
        <v>312153.73</v>
      </c>
      <c r="AH199" s="98"/>
      <c r="AI199" s="93">
        <v>0</v>
      </c>
      <c r="AJ199" s="172">
        <v>11731.082000000002</v>
      </c>
      <c r="AK199" s="95">
        <v>0</v>
      </c>
      <c r="AL199" s="95">
        <v>1188</v>
      </c>
    </row>
    <row r="200" spans="1:38" s="89" customFormat="1" ht="12.75" x14ac:dyDescent="0.2">
      <c r="A200" s="67">
        <v>191</v>
      </c>
      <c r="B200" s="90" t="s">
        <v>687</v>
      </c>
      <c r="C200" s="67">
        <v>1</v>
      </c>
      <c r="D200" s="161"/>
      <c r="E200" s="161"/>
      <c r="F200" s="161"/>
      <c r="G200" s="162">
        <v>3.3222017814224216</v>
      </c>
      <c r="H200" s="91">
        <v>3.4459112533454412</v>
      </c>
      <c r="I200" s="91">
        <v>9</v>
      </c>
      <c r="J200" s="163">
        <v>131.2754099544525</v>
      </c>
      <c r="K200" s="164">
        <v>15205.76046451613</v>
      </c>
      <c r="L200" s="165">
        <v>4756</v>
      </c>
      <c r="M200" s="165">
        <v>1188</v>
      </c>
      <c r="N200" s="166">
        <v>15755774.309999999</v>
      </c>
      <c r="O200" s="167"/>
      <c r="P200" s="95">
        <v>0</v>
      </c>
      <c r="Q200" s="96"/>
      <c r="R200" s="96">
        <v>15264679.199999999</v>
      </c>
      <c r="S200" s="96">
        <v>491095.1099999994</v>
      </c>
      <c r="T200" s="97"/>
      <c r="U200" s="97"/>
      <c r="V200" s="97"/>
      <c r="W200" s="97"/>
      <c r="X200" s="97"/>
      <c r="Y200" s="97"/>
      <c r="Z200" s="67"/>
      <c r="AA200" s="96"/>
      <c r="AB200" s="98"/>
      <c r="AC200" s="168"/>
      <c r="AD200" s="169">
        <v>191</v>
      </c>
      <c r="AE200" s="169">
        <v>15755774.309999999</v>
      </c>
      <c r="AF200" s="170">
        <v>1</v>
      </c>
      <c r="AG200" s="171">
        <v>15755774.309999999</v>
      </c>
      <c r="AH200" s="98"/>
      <c r="AI200" s="93">
        <v>131.2754099544525</v>
      </c>
      <c r="AJ200" s="172">
        <v>15205.76046451613</v>
      </c>
      <c r="AK200" s="95">
        <v>4756</v>
      </c>
      <c r="AL200" s="95">
        <v>1188</v>
      </c>
    </row>
    <row r="201" spans="1:38" s="89" customFormat="1" ht="12.75" x14ac:dyDescent="0.2">
      <c r="A201" s="67">
        <v>192</v>
      </c>
      <c r="B201" s="90" t="s">
        <v>688</v>
      </c>
      <c r="C201" s="67">
        <v>0</v>
      </c>
      <c r="D201" s="161"/>
      <c r="E201" s="161"/>
      <c r="F201" s="161"/>
      <c r="G201" s="162">
        <v>0</v>
      </c>
      <c r="H201" s="91">
        <v>0</v>
      </c>
      <c r="I201" s="91" t="s">
        <v>467</v>
      </c>
      <c r="J201" s="163">
        <v>0</v>
      </c>
      <c r="K201" s="164">
        <v>17354.29</v>
      </c>
      <c r="L201" s="165">
        <v>0</v>
      </c>
      <c r="M201" s="165">
        <v>1188</v>
      </c>
      <c r="N201" s="166">
        <v>23850</v>
      </c>
      <c r="O201" s="167"/>
      <c r="P201" s="95">
        <v>0</v>
      </c>
      <c r="Q201" s="96"/>
      <c r="R201" s="96">
        <v>23850</v>
      </c>
      <c r="S201" s="96">
        <v>0</v>
      </c>
      <c r="T201" s="97"/>
      <c r="U201" s="97"/>
      <c r="V201" s="97"/>
      <c r="W201" s="97"/>
      <c r="X201" s="97"/>
      <c r="Y201" s="97"/>
      <c r="Z201" s="67"/>
      <c r="AA201" s="96"/>
      <c r="AB201" s="98"/>
      <c r="AC201" s="168"/>
      <c r="AD201" s="169">
        <v>192</v>
      </c>
      <c r="AE201" s="169">
        <v>23000</v>
      </c>
      <c r="AF201" s="170" t="s">
        <v>976</v>
      </c>
      <c r="AG201" s="171">
        <v>23850</v>
      </c>
      <c r="AH201" s="98"/>
      <c r="AI201" s="93">
        <v>0</v>
      </c>
      <c r="AJ201" s="172">
        <v>17354.29</v>
      </c>
      <c r="AK201" s="95">
        <v>0</v>
      </c>
      <c r="AL201" s="95">
        <v>1188</v>
      </c>
    </row>
    <row r="202" spans="1:38" s="89" customFormat="1" ht="12.75" x14ac:dyDescent="0.2">
      <c r="A202" s="67">
        <v>193</v>
      </c>
      <c r="B202" s="90" t="s">
        <v>689</v>
      </c>
      <c r="C202" s="67">
        <v>0</v>
      </c>
      <c r="D202" s="161"/>
      <c r="E202" s="161"/>
      <c r="F202" s="161"/>
      <c r="G202" s="162">
        <v>0</v>
      </c>
      <c r="H202" s="91">
        <v>0</v>
      </c>
      <c r="I202" s="91" t="s">
        <v>467</v>
      </c>
      <c r="J202" s="163">
        <v>0</v>
      </c>
      <c r="K202" s="164">
        <v>0</v>
      </c>
      <c r="L202" s="165">
        <v>0</v>
      </c>
      <c r="M202" s="165">
        <v>1188</v>
      </c>
      <c r="N202" s="166">
        <v>0</v>
      </c>
      <c r="O202" s="167"/>
      <c r="P202" s="95">
        <v>0</v>
      </c>
      <c r="Q202" s="96"/>
      <c r="R202" s="96">
        <v>0</v>
      </c>
      <c r="S202" s="96">
        <v>0</v>
      </c>
      <c r="T202" s="97"/>
      <c r="U202" s="97"/>
      <c r="V202" s="97"/>
      <c r="W202" s="97"/>
      <c r="X202" s="97"/>
      <c r="Y202" s="97"/>
      <c r="Z202" s="67"/>
      <c r="AA202" s="96"/>
      <c r="AB202" s="98"/>
      <c r="AC202" s="168"/>
      <c r="AD202" s="169">
        <v>193</v>
      </c>
      <c r="AE202" s="169">
        <v>0</v>
      </c>
      <c r="AF202" s="170" t="s">
        <v>976</v>
      </c>
      <c r="AG202" s="171">
        <v>0</v>
      </c>
      <c r="AH202" s="98"/>
      <c r="AI202" s="93">
        <v>0</v>
      </c>
      <c r="AJ202" s="172">
        <v>0</v>
      </c>
      <c r="AK202" s="95">
        <v>0</v>
      </c>
      <c r="AL202" s="95">
        <v>1188</v>
      </c>
    </row>
    <row r="203" spans="1:38" s="89" customFormat="1" ht="12.75" x14ac:dyDescent="0.2">
      <c r="A203" s="67">
        <v>194</v>
      </c>
      <c r="B203" s="90" t="s">
        <v>690</v>
      </c>
      <c r="C203" s="67">
        <v>0</v>
      </c>
      <c r="D203" s="161"/>
      <c r="E203" s="161"/>
      <c r="F203" s="161"/>
      <c r="G203" s="162">
        <v>0</v>
      </c>
      <c r="H203" s="91">
        <v>0</v>
      </c>
      <c r="I203" s="91" t="s">
        <v>467</v>
      </c>
      <c r="J203" s="163">
        <v>0</v>
      </c>
      <c r="K203" s="164">
        <v>17354.29</v>
      </c>
      <c r="L203" s="165">
        <v>0</v>
      </c>
      <c r="M203" s="165">
        <v>1188</v>
      </c>
      <c r="N203" s="166">
        <v>126130</v>
      </c>
      <c r="O203" s="167"/>
      <c r="P203" s="95">
        <v>0</v>
      </c>
      <c r="Q203" s="96"/>
      <c r="R203" s="96">
        <v>126130</v>
      </c>
      <c r="S203" s="96">
        <v>0</v>
      </c>
      <c r="T203" s="97"/>
      <c r="U203" s="97"/>
      <c r="V203" s="97"/>
      <c r="W203" s="97"/>
      <c r="X203" s="97"/>
      <c r="Y203" s="97"/>
      <c r="Z203" s="67"/>
      <c r="AA203" s="96"/>
      <c r="AB203" s="98"/>
      <c r="AC203" s="168"/>
      <c r="AD203" s="169">
        <v>194</v>
      </c>
      <c r="AE203" s="169">
        <v>6388.16</v>
      </c>
      <c r="AF203" s="170" t="s">
        <v>976</v>
      </c>
      <c r="AG203" s="171">
        <v>126130</v>
      </c>
      <c r="AH203" s="98"/>
      <c r="AI203" s="93">
        <v>0</v>
      </c>
      <c r="AJ203" s="172">
        <v>17354.29</v>
      </c>
      <c r="AK203" s="95">
        <v>0</v>
      </c>
      <c r="AL203" s="95">
        <v>1188</v>
      </c>
    </row>
    <row r="204" spans="1:38" s="89" customFormat="1" ht="12.75" x14ac:dyDescent="0.2">
      <c r="A204" s="67">
        <v>195</v>
      </c>
      <c r="B204" s="90" t="s">
        <v>691</v>
      </c>
      <c r="C204" s="67">
        <v>0</v>
      </c>
      <c r="D204" s="161"/>
      <c r="E204" s="161"/>
      <c r="F204" s="161"/>
      <c r="G204" s="162">
        <v>0</v>
      </c>
      <c r="H204" s="91">
        <v>0</v>
      </c>
      <c r="I204" s="91" t="s">
        <v>467</v>
      </c>
      <c r="J204" s="163">
        <v>0</v>
      </c>
      <c r="K204" s="164">
        <v>10101.984</v>
      </c>
      <c r="L204" s="165">
        <v>0</v>
      </c>
      <c r="M204" s="165">
        <v>1188</v>
      </c>
      <c r="N204" s="166">
        <v>213976</v>
      </c>
      <c r="O204" s="167"/>
      <c r="P204" s="95">
        <v>0</v>
      </c>
      <c r="Q204" s="96"/>
      <c r="R204" s="96">
        <v>213976</v>
      </c>
      <c r="S204" s="96">
        <v>0</v>
      </c>
      <c r="T204" s="97"/>
      <c r="U204" s="97"/>
      <c r="V204" s="97"/>
      <c r="W204" s="97"/>
      <c r="X204" s="97"/>
      <c r="Y204" s="97"/>
      <c r="Z204" s="67"/>
      <c r="AA204" s="96"/>
      <c r="AB204" s="98"/>
      <c r="AC204" s="168"/>
      <c r="AD204" s="169">
        <v>195</v>
      </c>
      <c r="AE204" s="169">
        <v>156650</v>
      </c>
      <c r="AF204" s="170" t="s">
        <v>976</v>
      </c>
      <c r="AG204" s="171">
        <v>213976</v>
      </c>
      <c r="AH204" s="98"/>
      <c r="AI204" s="93">
        <v>0</v>
      </c>
      <c r="AJ204" s="172">
        <v>10101.984</v>
      </c>
      <c r="AK204" s="95">
        <v>0</v>
      </c>
      <c r="AL204" s="95">
        <v>1188</v>
      </c>
    </row>
    <row r="205" spans="1:38" s="89" customFormat="1" ht="12.75" x14ac:dyDescent="0.2">
      <c r="A205" s="67">
        <v>196</v>
      </c>
      <c r="B205" s="90" t="s">
        <v>692</v>
      </c>
      <c r="C205" s="67">
        <v>1</v>
      </c>
      <c r="D205" s="161"/>
      <c r="E205" s="161"/>
      <c r="F205" s="161"/>
      <c r="G205" s="162">
        <v>5.6917028069651856</v>
      </c>
      <c r="H205" s="91">
        <v>4.2450182671450927</v>
      </c>
      <c r="I205" s="91">
        <v>9</v>
      </c>
      <c r="J205" s="163">
        <v>167.14464061309806</v>
      </c>
      <c r="K205" s="164">
        <v>12894.173020408163</v>
      </c>
      <c r="L205" s="165">
        <v>8658</v>
      </c>
      <c r="M205" s="165">
        <v>1188</v>
      </c>
      <c r="N205" s="166">
        <v>5647938.0043102475</v>
      </c>
      <c r="O205" s="167"/>
      <c r="P205" s="95">
        <v>0</v>
      </c>
      <c r="Q205" s="96"/>
      <c r="R205" s="96">
        <v>5277470.5999999996</v>
      </c>
      <c r="S205" s="96">
        <v>370467.40431024786</v>
      </c>
      <c r="T205" s="97"/>
      <c r="U205" s="97"/>
      <c r="V205" s="97"/>
      <c r="W205" s="97"/>
      <c r="X205" s="97"/>
      <c r="Y205" s="97"/>
      <c r="Z205" s="67"/>
      <c r="AA205" s="96"/>
      <c r="AB205" s="98"/>
      <c r="AC205" s="168"/>
      <c r="AD205" s="169">
        <v>196</v>
      </c>
      <c r="AE205" s="169">
        <v>5647938.0043102475</v>
      </c>
      <c r="AF205" s="170">
        <v>1</v>
      </c>
      <c r="AG205" s="171">
        <v>5647938.0043102475</v>
      </c>
      <c r="AH205" s="98"/>
      <c r="AI205" s="93">
        <v>167.14464061309806</v>
      </c>
      <c r="AJ205" s="172">
        <v>12894.173020408163</v>
      </c>
      <c r="AK205" s="95">
        <v>8658</v>
      </c>
      <c r="AL205" s="95">
        <v>1188</v>
      </c>
    </row>
    <row r="206" spans="1:38" s="89" customFormat="1" ht="12.75" x14ac:dyDescent="0.2">
      <c r="A206" s="67">
        <v>197</v>
      </c>
      <c r="B206" s="90" t="s">
        <v>693</v>
      </c>
      <c r="C206" s="67">
        <v>1</v>
      </c>
      <c r="D206" s="161"/>
      <c r="E206" s="161"/>
      <c r="F206" s="161"/>
      <c r="G206" s="162">
        <v>4.8623096671454952E-2</v>
      </c>
      <c r="H206" s="91">
        <v>9.3434933234596784E-2</v>
      </c>
      <c r="I206" s="91">
        <v>9</v>
      </c>
      <c r="J206" s="163">
        <v>192.77369698783244</v>
      </c>
      <c r="K206" s="164">
        <v>15937.950511463843</v>
      </c>
      <c r="L206" s="165">
        <v>14786</v>
      </c>
      <c r="M206" s="165">
        <v>1188</v>
      </c>
      <c r="N206" s="166">
        <v>53596656.268019125</v>
      </c>
      <c r="O206" s="167"/>
      <c r="P206" s="95">
        <v>0</v>
      </c>
      <c r="Q206" s="96"/>
      <c r="R206" s="96">
        <v>51813481.399999999</v>
      </c>
      <c r="S206" s="96">
        <v>1783174.8680191264</v>
      </c>
      <c r="T206" s="97"/>
      <c r="U206" s="97"/>
      <c r="V206" s="97"/>
      <c r="W206" s="97"/>
      <c r="X206" s="97"/>
      <c r="Y206" s="97"/>
      <c r="Z206" s="67"/>
      <c r="AA206" s="96"/>
      <c r="AB206" s="98"/>
      <c r="AC206" s="168"/>
      <c r="AD206" s="169">
        <v>197</v>
      </c>
      <c r="AE206" s="169">
        <v>53596656.268019125</v>
      </c>
      <c r="AF206" s="170">
        <v>1</v>
      </c>
      <c r="AG206" s="171">
        <v>53596656.268019125</v>
      </c>
      <c r="AH206" s="98"/>
      <c r="AI206" s="93">
        <v>192.77369698783244</v>
      </c>
      <c r="AJ206" s="172">
        <v>15937.950511463843</v>
      </c>
      <c r="AK206" s="95">
        <v>14786</v>
      </c>
      <c r="AL206" s="95">
        <v>1188</v>
      </c>
    </row>
    <row r="207" spans="1:38" s="89" customFormat="1" ht="12.75" x14ac:dyDescent="0.2">
      <c r="A207" s="67">
        <v>198</v>
      </c>
      <c r="B207" s="90" t="s">
        <v>694</v>
      </c>
      <c r="C207" s="67">
        <v>1</v>
      </c>
      <c r="D207" s="161"/>
      <c r="E207" s="161"/>
      <c r="F207" s="161"/>
      <c r="G207" s="162">
        <v>0.18143814792504942</v>
      </c>
      <c r="H207" s="91">
        <v>0.2664539277161746</v>
      </c>
      <c r="I207" s="91">
        <v>9</v>
      </c>
      <c r="J207" s="163">
        <v>153.91555955173789</v>
      </c>
      <c r="K207" s="164">
        <v>13338.705639621718</v>
      </c>
      <c r="L207" s="165">
        <v>7192</v>
      </c>
      <c r="M207" s="165">
        <v>1188</v>
      </c>
      <c r="N207" s="166">
        <v>111111891.85222436</v>
      </c>
      <c r="O207" s="167"/>
      <c r="P207" s="95">
        <v>0</v>
      </c>
      <c r="Q207" s="96"/>
      <c r="R207" s="96">
        <v>105620436</v>
      </c>
      <c r="S207" s="96">
        <v>5491455.8522243649</v>
      </c>
      <c r="T207" s="97"/>
      <c r="U207" s="97"/>
      <c r="V207" s="97"/>
      <c r="W207" s="97"/>
      <c r="X207" s="97"/>
      <c r="Y207" s="97"/>
      <c r="Z207" s="67"/>
      <c r="AA207" s="96"/>
      <c r="AB207" s="98"/>
      <c r="AC207" s="168"/>
      <c r="AD207" s="169">
        <v>198</v>
      </c>
      <c r="AE207" s="169">
        <v>111111891.85222436</v>
      </c>
      <c r="AF207" s="170">
        <v>1</v>
      </c>
      <c r="AG207" s="171">
        <v>111111891.85222436</v>
      </c>
      <c r="AH207" s="98"/>
      <c r="AI207" s="93">
        <v>153.91555955173789</v>
      </c>
      <c r="AJ207" s="172">
        <v>13338.705639621718</v>
      </c>
      <c r="AK207" s="95">
        <v>7192</v>
      </c>
      <c r="AL207" s="95">
        <v>1188</v>
      </c>
    </row>
    <row r="208" spans="1:38" s="89" customFormat="1" ht="12.75" x14ac:dyDescent="0.2">
      <c r="A208" s="67">
        <v>199</v>
      </c>
      <c r="B208" s="90" t="s">
        <v>695</v>
      </c>
      <c r="C208" s="67">
        <v>1</v>
      </c>
      <c r="D208" s="161"/>
      <c r="E208" s="161"/>
      <c r="F208" s="161"/>
      <c r="G208" s="162">
        <v>4.4018050907407368E-2</v>
      </c>
      <c r="H208" s="91">
        <v>5.7728073678556528E-2</v>
      </c>
      <c r="I208" s="91">
        <v>9</v>
      </c>
      <c r="J208" s="163">
        <v>190.70257983875337</v>
      </c>
      <c r="K208" s="164">
        <v>13510.509526206772</v>
      </c>
      <c r="L208" s="165">
        <v>12254</v>
      </c>
      <c r="M208" s="165">
        <v>1188</v>
      </c>
      <c r="N208" s="166">
        <v>146093563.53999999</v>
      </c>
      <c r="O208" s="167"/>
      <c r="P208" s="95">
        <v>0</v>
      </c>
      <c r="Q208" s="96"/>
      <c r="R208" s="96">
        <v>139128210.80000001</v>
      </c>
      <c r="S208" s="96">
        <v>6965352.7399999797</v>
      </c>
      <c r="T208" s="97"/>
      <c r="U208" s="97"/>
      <c r="V208" s="97"/>
      <c r="W208" s="97"/>
      <c r="X208" s="97"/>
      <c r="Y208" s="97"/>
      <c r="Z208" s="67"/>
      <c r="AA208" s="96"/>
      <c r="AB208" s="98"/>
      <c r="AC208" s="168"/>
      <c r="AD208" s="169">
        <v>199</v>
      </c>
      <c r="AE208" s="169">
        <v>146093563.53999999</v>
      </c>
      <c r="AF208" s="170">
        <v>1</v>
      </c>
      <c r="AG208" s="171">
        <v>146093563.53999999</v>
      </c>
      <c r="AH208" s="98"/>
      <c r="AI208" s="93">
        <v>190.70257983875337</v>
      </c>
      <c r="AJ208" s="172">
        <v>13510.509526206772</v>
      </c>
      <c r="AK208" s="95">
        <v>12254</v>
      </c>
      <c r="AL208" s="95">
        <v>1188</v>
      </c>
    </row>
    <row r="209" spans="1:38" s="89" customFormat="1" ht="12.75" x14ac:dyDescent="0.2">
      <c r="A209" s="67">
        <v>200</v>
      </c>
      <c r="B209" s="90" t="s">
        <v>696</v>
      </c>
      <c r="C209" s="67">
        <v>0</v>
      </c>
      <c r="D209" s="161"/>
      <c r="E209" s="161"/>
      <c r="F209" s="161"/>
      <c r="G209" s="162">
        <v>0</v>
      </c>
      <c r="H209" s="91">
        <v>0</v>
      </c>
      <c r="I209" s="91" t="s">
        <v>467</v>
      </c>
      <c r="J209" s="163">
        <v>0</v>
      </c>
      <c r="K209" s="164">
        <v>10256.038333333334</v>
      </c>
      <c r="L209" s="165">
        <v>0</v>
      </c>
      <c r="M209" s="165">
        <v>1188</v>
      </c>
      <c r="N209" s="166">
        <v>344458</v>
      </c>
      <c r="O209" s="167"/>
      <c r="P209" s="95">
        <v>0</v>
      </c>
      <c r="Q209" s="96"/>
      <c r="R209" s="96">
        <v>344458</v>
      </c>
      <c r="S209" s="96">
        <v>0</v>
      </c>
      <c r="T209" s="97"/>
      <c r="U209" s="97"/>
      <c r="V209" s="97"/>
      <c r="W209" s="97"/>
      <c r="X209" s="97"/>
      <c r="Y209" s="97"/>
      <c r="Z209" s="67"/>
      <c r="AA209" s="96"/>
      <c r="AB209" s="98"/>
      <c r="AC209" s="168"/>
      <c r="AD209" s="169">
        <v>200</v>
      </c>
      <c r="AE209" s="169">
        <v>10000</v>
      </c>
      <c r="AF209" s="170" t="s">
        <v>976</v>
      </c>
      <c r="AG209" s="171">
        <v>344458</v>
      </c>
      <c r="AH209" s="98"/>
      <c r="AI209" s="93">
        <v>0</v>
      </c>
      <c r="AJ209" s="172">
        <v>10256.038333333334</v>
      </c>
      <c r="AK209" s="95">
        <v>0</v>
      </c>
      <c r="AL209" s="95">
        <v>1188</v>
      </c>
    </row>
    <row r="210" spans="1:38" s="89" customFormat="1" ht="12.75" x14ac:dyDescent="0.2">
      <c r="A210" s="67">
        <v>201</v>
      </c>
      <c r="B210" s="90" t="s">
        <v>697</v>
      </c>
      <c r="C210" s="67">
        <v>1</v>
      </c>
      <c r="D210" s="161"/>
      <c r="E210" s="161"/>
      <c r="F210" s="161">
        <v>4</v>
      </c>
      <c r="G210" s="162">
        <v>10.570050674846277</v>
      </c>
      <c r="H210" s="91">
        <v>10.483073109575827</v>
      </c>
      <c r="I210" s="91">
        <v>18</v>
      </c>
      <c r="J210" s="163">
        <v>100</v>
      </c>
      <c r="K210" s="164">
        <v>20843.041449562017</v>
      </c>
      <c r="L210" s="165">
        <v>0</v>
      </c>
      <c r="M210" s="165">
        <v>1188</v>
      </c>
      <c r="N210" s="166">
        <v>294691190.99990714</v>
      </c>
      <c r="O210" s="167"/>
      <c r="P210" s="95">
        <v>0</v>
      </c>
      <c r="Q210" s="96"/>
      <c r="R210" s="96">
        <v>295054095</v>
      </c>
      <c r="S210" s="96">
        <v>-362904.00009286404</v>
      </c>
      <c r="T210" s="97"/>
      <c r="U210" s="97"/>
      <c r="V210" s="97"/>
      <c r="W210" s="97"/>
      <c r="X210" s="97"/>
      <c r="Y210" s="97"/>
      <c r="Z210" s="67"/>
      <c r="AA210" s="96"/>
      <c r="AB210" s="98"/>
      <c r="AC210" s="168"/>
      <c r="AD210" s="169">
        <v>201</v>
      </c>
      <c r="AE210" s="169">
        <v>294691190.99990714</v>
      </c>
      <c r="AF210" s="170">
        <v>1</v>
      </c>
      <c r="AG210" s="171">
        <v>294691190.99990714</v>
      </c>
      <c r="AH210" s="98"/>
      <c r="AI210" s="93">
        <v>100</v>
      </c>
      <c r="AJ210" s="172">
        <v>20843.041449562017</v>
      </c>
      <c r="AK210" s="95">
        <v>0</v>
      </c>
      <c r="AL210" s="95">
        <v>1188</v>
      </c>
    </row>
    <row r="211" spans="1:38" s="89" customFormat="1" ht="12.75" x14ac:dyDescent="0.2">
      <c r="A211" s="67">
        <v>202</v>
      </c>
      <c r="B211" s="90" t="s">
        <v>698</v>
      </c>
      <c r="C211" s="67">
        <v>0</v>
      </c>
      <c r="D211" s="161"/>
      <c r="E211" s="161"/>
      <c r="F211" s="161"/>
      <c r="G211" s="162">
        <v>0</v>
      </c>
      <c r="H211" s="91">
        <v>0</v>
      </c>
      <c r="I211" s="91" t="s">
        <v>467</v>
      </c>
      <c r="J211" s="163">
        <v>0</v>
      </c>
      <c r="K211" s="164">
        <v>0</v>
      </c>
      <c r="L211" s="165">
        <v>0</v>
      </c>
      <c r="M211" s="165">
        <v>1188</v>
      </c>
      <c r="N211" s="166">
        <v>27975.33</v>
      </c>
      <c r="O211" s="167"/>
      <c r="P211" s="95">
        <v>0</v>
      </c>
      <c r="Q211" s="96"/>
      <c r="R211" s="96">
        <v>27975.33</v>
      </c>
      <c r="S211" s="96">
        <v>0</v>
      </c>
      <c r="T211" s="97"/>
      <c r="U211" s="97"/>
      <c r="V211" s="97"/>
      <c r="W211" s="97"/>
      <c r="X211" s="97"/>
      <c r="Y211" s="97"/>
      <c r="Z211" s="67"/>
      <c r="AA211" s="96"/>
      <c r="AB211" s="98"/>
      <c r="AC211" s="168"/>
      <c r="AD211" s="169">
        <v>202</v>
      </c>
      <c r="AE211" s="169">
        <v>0</v>
      </c>
      <c r="AF211" s="170" t="s">
        <v>976</v>
      </c>
      <c r="AG211" s="171">
        <v>27975.33</v>
      </c>
      <c r="AH211" s="98"/>
      <c r="AI211" s="93">
        <v>0</v>
      </c>
      <c r="AJ211" s="172">
        <v>0</v>
      </c>
      <c r="AK211" s="95">
        <v>0</v>
      </c>
      <c r="AL211" s="95">
        <v>1188</v>
      </c>
    </row>
    <row r="212" spans="1:38" s="89" customFormat="1" ht="12.75" x14ac:dyDescent="0.2">
      <c r="A212" s="67">
        <v>203</v>
      </c>
      <c r="B212" s="90" t="s">
        <v>699</v>
      </c>
      <c r="C212" s="67">
        <v>0</v>
      </c>
      <c r="D212" s="161"/>
      <c r="E212" s="161"/>
      <c r="F212" s="161"/>
      <c r="G212" s="162">
        <v>0</v>
      </c>
      <c r="H212" s="91">
        <v>0</v>
      </c>
      <c r="I212" s="91" t="s">
        <v>467</v>
      </c>
      <c r="J212" s="163">
        <v>0</v>
      </c>
      <c r="K212" s="164">
        <v>17830.486349999999</v>
      </c>
      <c r="L212" s="165">
        <v>0</v>
      </c>
      <c r="M212" s="165">
        <v>1188</v>
      </c>
      <c r="N212" s="166">
        <v>61141</v>
      </c>
      <c r="O212" s="167"/>
      <c r="P212" s="95">
        <v>0</v>
      </c>
      <c r="Q212" s="96"/>
      <c r="R212" s="96">
        <v>61141</v>
      </c>
      <c r="S212" s="96">
        <v>0</v>
      </c>
      <c r="T212" s="97"/>
      <c r="U212" s="97"/>
      <c r="V212" s="97"/>
      <c r="W212" s="97"/>
      <c r="X212" s="97"/>
      <c r="Y212" s="97"/>
      <c r="Z212" s="67"/>
      <c r="AA212" s="96"/>
      <c r="AB212" s="98"/>
      <c r="AC212" s="168"/>
      <c r="AD212" s="169">
        <v>203</v>
      </c>
      <c r="AE212" s="169">
        <v>0</v>
      </c>
      <c r="AF212" s="170" t="s">
        <v>976</v>
      </c>
      <c r="AG212" s="171">
        <v>61141</v>
      </c>
      <c r="AH212" s="98"/>
      <c r="AI212" s="93">
        <v>0</v>
      </c>
      <c r="AJ212" s="172">
        <v>17830.486349999999</v>
      </c>
      <c r="AK212" s="95">
        <v>0</v>
      </c>
      <c r="AL212" s="95">
        <v>1188</v>
      </c>
    </row>
    <row r="213" spans="1:38" s="89" customFormat="1" ht="12.75" x14ac:dyDescent="0.2">
      <c r="A213" s="67">
        <v>204</v>
      </c>
      <c r="B213" s="90" t="s">
        <v>700</v>
      </c>
      <c r="C213" s="67">
        <v>1</v>
      </c>
      <c r="D213" s="161"/>
      <c r="E213" s="161"/>
      <c r="F213" s="161"/>
      <c r="G213" s="162">
        <v>3.4061558175110083</v>
      </c>
      <c r="H213" s="91">
        <v>3.7439264202367539</v>
      </c>
      <c r="I213" s="91">
        <v>9</v>
      </c>
      <c r="J213" s="163">
        <v>180.20524936274808</v>
      </c>
      <c r="K213" s="164">
        <v>13123.456961217476</v>
      </c>
      <c r="L213" s="165">
        <v>10526</v>
      </c>
      <c r="M213" s="165">
        <v>1188</v>
      </c>
      <c r="N213" s="166">
        <v>49218942.713181637</v>
      </c>
      <c r="O213" s="167"/>
      <c r="P213" s="95">
        <v>0</v>
      </c>
      <c r="Q213" s="96"/>
      <c r="R213" s="96">
        <v>47295750.310581222</v>
      </c>
      <c r="S213" s="96">
        <v>1923192.4026004151</v>
      </c>
      <c r="T213" s="97"/>
      <c r="U213" s="97"/>
      <c r="V213" s="97"/>
      <c r="W213" s="97"/>
      <c r="X213" s="97"/>
      <c r="Y213" s="97"/>
      <c r="Z213" s="67"/>
      <c r="AA213" s="96"/>
      <c r="AB213" s="98"/>
      <c r="AC213" s="168"/>
      <c r="AD213" s="169">
        <v>204</v>
      </c>
      <c r="AE213" s="169">
        <v>49218942.713181637</v>
      </c>
      <c r="AF213" s="170">
        <v>1</v>
      </c>
      <c r="AG213" s="171">
        <v>49218942.713181637</v>
      </c>
      <c r="AH213" s="98"/>
      <c r="AI213" s="93">
        <v>180.20524936274808</v>
      </c>
      <c r="AJ213" s="172">
        <v>13123.456961217476</v>
      </c>
      <c r="AK213" s="95">
        <v>10526</v>
      </c>
      <c r="AL213" s="95">
        <v>1188</v>
      </c>
    </row>
    <row r="214" spans="1:38" s="89" customFormat="1" ht="12.75" x14ac:dyDescent="0.2">
      <c r="A214" s="67">
        <v>205</v>
      </c>
      <c r="B214" s="90" t="s">
        <v>701</v>
      </c>
      <c r="C214" s="67">
        <v>0</v>
      </c>
      <c r="D214" s="161"/>
      <c r="E214" s="161"/>
      <c r="F214" s="161"/>
      <c r="G214" s="162">
        <v>0</v>
      </c>
      <c r="H214" s="91">
        <v>0</v>
      </c>
      <c r="I214" s="91" t="s">
        <v>467</v>
      </c>
      <c r="J214" s="163">
        <v>0</v>
      </c>
      <c r="K214" s="164">
        <v>0</v>
      </c>
      <c r="L214" s="165">
        <v>0</v>
      </c>
      <c r="M214" s="165">
        <v>1188</v>
      </c>
      <c r="N214" s="166">
        <v>0</v>
      </c>
      <c r="O214" s="167"/>
      <c r="P214" s="95">
        <v>0</v>
      </c>
      <c r="Q214" s="96"/>
      <c r="R214" s="96">
        <v>0</v>
      </c>
      <c r="S214" s="96">
        <v>0</v>
      </c>
      <c r="T214" s="97"/>
      <c r="U214" s="97"/>
      <c r="V214" s="97"/>
      <c r="W214" s="97"/>
      <c r="X214" s="97"/>
      <c r="Y214" s="97"/>
      <c r="Z214" s="67"/>
      <c r="AA214" s="96"/>
      <c r="AB214" s="98"/>
      <c r="AC214" s="168"/>
      <c r="AD214" s="169">
        <v>205</v>
      </c>
      <c r="AE214" s="169">
        <v>0</v>
      </c>
      <c r="AF214" s="170" t="s">
        <v>976</v>
      </c>
      <c r="AG214" s="171">
        <v>0</v>
      </c>
      <c r="AH214" s="98"/>
      <c r="AI214" s="93">
        <v>0</v>
      </c>
      <c r="AJ214" s="172">
        <v>0</v>
      </c>
      <c r="AK214" s="95">
        <v>0</v>
      </c>
      <c r="AL214" s="95">
        <v>1188</v>
      </c>
    </row>
    <row r="215" spans="1:38" s="89" customFormat="1" ht="12.75" x14ac:dyDescent="0.2">
      <c r="A215" s="67">
        <v>206</v>
      </c>
      <c r="B215" s="90" t="s">
        <v>702</v>
      </c>
      <c r="C215" s="67">
        <v>0</v>
      </c>
      <c r="D215" s="161"/>
      <c r="E215" s="161"/>
      <c r="F215" s="161"/>
      <c r="G215" s="162">
        <v>0</v>
      </c>
      <c r="H215" s="91">
        <v>0</v>
      </c>
      <c r="I215" s="91" t="s">
        <v>467</v>
      </c>
      <c r="J215" s="163">
        <v>0</v>
      </c>
      <c r="K215" s="164">
        <v>0</v>
      </c>
      <c r="L215" s="165">
        <v>0</v>
      </c>
      <c r="M215" s="165">
        <v>1188</v>
      </c>
      <c r="N215" s="166">
        <v>0</v>
      </c>
      <c r="O215" s="167"/>
      <c r="P215" s="95">
        <v>0</v>
      </c>
      <c r="Q215" s="96"/>
      <c r="R215" s="96">
        <v>0</v>
      </c>
      <c r="S215" s="96">
        <v>0</v>
      </c>
      <c r="T215" s="97"/>
      <c r="U215" s="97"/>
      <c r="V215" s="97"/>
      <c r="W215" s="97"/>
      <c r="X215" s="97"/>
      <c r="Y215" s="97"/>
      <c r="Z215" s="67"/>
      <c r="AA215" s="96"/>
      <c r="AB215" s="98"/>
      <c r="AC215" s="168"/>
      <c r="AD215" s="169">
        <v>206</v>
      </c>
      <c r="AE215" s="169">
        <v>0</v>
      </c>
      <c r="AF215" s="170" t="s">
        <v>976</v>
      </c>
      <c r="AG215" s="171">
        <v>0</v>
      </c>
      <c r="AH215" s="98"/>
      <c r="AI215" s="93">
        <v>0</v>
      </c>
      <c r="AJ215" s="172">
        <v>0</v>
      </c>
      <c r="AK215" s="95">
        <v>0</v>
      </c>
      <c r="AL215" s="95">
        <v>1188</v>
      </c>
    </row>
    <row r="216" spans="1:38" s="89" customFormat="1" ht="12.75" x14ac:dyDescent="0.2">
      <c r="A216" s="67">
        <v>207</v>
      </c>
      <c r="B216" s="90" t="s">
        <v>703</v>
      </c>
      <c r="C216" s="67">
        <v>1</v>
      </c>
      <c r="D216" s="161"/>
      <c r="E216" s="161"/>
      <c r="F216" s="161"/>
      <c r="G216" s="162">
        <v>2.5711251500394831E-3</v>
      </c>
      <c r="H216" s="91">
        <v>3.8441647048405914E-2</v>
      </c>
      <c r="I216" s="91">
        <v>9</v>
      </c>
      <c r="J216" s="163">
        <v>183.88306106542453</v>
      </c>
      <c r="K216" s="164">
        <v>14088.946050313845</v>
      </c>
      <c r="L216" s="165">
        <v>11818</v>
      </c>
      <c r="M216" s="165">
        <v>1188</v>
      </c>
      <c r="N216" s="166">
        <v>309247935.83975661</v>
      </c>
      <c r="O216" s="167"/>
      <c r="P216" s="95">
        <v>0</v>
      </c>
      <c r="Q216" s="96"/>
      <c r="R216" s="96">
        <v>305623373.74866652</v>
      </c>
      <c r="S216" s="96">
        <v>3624562.0910900831</v>
      </c>
      <c r="T216" s="97"/>
      <c r="U216" s="97"/>
      <c r="V216" s="97"/>
      <c r="W216" s="97"/>
      <c r="X216" s="97"/>
      <c r="Y216" s="97"/>
      <c r="Z216" s="67"/>
      <c r="AA216" s="96"/>
      <c r="AB216" s="98"/>
      <c r="AC216" s="168"/>
      <c r="AD216" s="169">
        <v>207</v>
      </c>
      <c r="AE216" s="169">
        <v>309247935.83975661</v>
      </c>
      <c r="AF216" s="170">
        <v>1</v>
      </c>
      <c r="AG216" s="171">
        <v>309247935.83975661</v>
      </c>
      <c r="AH216" s="98"/>
      <c r="AI216" s="93">
        <v>183.88306106542453</v>
      </c>
      <c r="AJ216" s="172">
        <v>14088.946050313845</v>
      </c>
      <c r="AK216" s="95">
        <v>11818</v>
      </c>
      <c r="AL216" s="95">
        <v>1188</v>
      </c>
    </row>
    <row r="217" spans="1:38" s="89" customFormat="1" ht="12.75" x14ac:dyDescent="0.2">
      <c r="A217" s="67">
        <v>208</v>
      </c>
      <c r="B217" s="90" t="s">
        <v>704</v>
      </c>
      <c r="C217" s="67">
        <v>1</v>
      </c>
      <c r="D217" s="161"/>
      <c r="E217" s="161"/>
      <c r="F217" s="161"/>
      <c r="G217" s="162">
        <v>1.3373795066479037</v>
      </c>
      <c r="H217" s="91">
        <v>1.466216158125059</v>
      </c>
      <c r="I217" s="91">
        <v>9</v>
      </c>
      <c r="J217" s="163">
        <v>145.05463337788157</v>
      </c>
      <c r="K217" s="164">
        <v>12746.528545714285</v>
      </c>
      <c r="L217" s="165">
        <v>5743</v>
      </c>
      <c r="M217" s="165">
        <v>1188</v>
      </c>
      <c r="N217" s="166">
        <v>19191645</v>
      </c>
      <c r="O217" s="167"/>
      <c r="P217" s="95">
        <v>0</v>
      </c>
      <c r="Q217" s="96"/>
      <c r="R217" s="96">
        <v>19116613.800000001</v>
      </c>
      <c r="S217" s="96">
        <v>75031.199999999255</v>
      </c>
      <c r="T217" s="97"/>
      <c r="U217" s="97"/>
      <c r="V217" s="97"/>
      <c r="W217" s="97"/>
      <c r="X217" s="97"/>
      <c r="Y217" s="97"/>
      <c r="Z217" s="67"/>
      <c r="AA217" s="96"/>
      <c r="AB217" s="98"/>
      <c r="AC217" s="168"/>
      <c r="AD217" s="169">
        <v>208</v>
      </c>
      <c r="AE217" s="169">
        <v>19191645</v>
      </c>
      <c r="AF217" s="170">
        <v>1</v>
      </c>
      <c r="AG217" s="171">
        <v>19191645</v>
      </c>
      <c r="AH217" s="98"/>
      <c r="AI217" s="93">
        <v>145.05463337788157</v>
      </c>
      <c r="AJ217" s="172">
        <v>12746.528545714285</v>
      </c>
      <c r="AK217" s="95">
        <v>5743</v>
      </c>
      <c r="AL217" s="95">
        <v>1188</v>
      </c>
    </row>
    <row r="218" spans="1:38" s="89" customFormat="1" ht="12.75" x14ac:dyDescent="0.2">
      <c r="A218" s="67">
        <v>209</v>
      </c>
      <c r="B218" s="90" t="s">
        <v>705</v>
      </c>
      <c r="C218" s="67">
        <v>1</v>
      </c>
      <c r="D218" s="161"/>
      <c r="E218" s="161"/>
      <c r="F218" s="161">
        <v>14</v>
      </c>
      <c r="G218" s="162">
        <v>6.8436326323405225</v>
      </c>
      <c r="H218" s="91">
        <v>7.039427748564604</v>
      </c>
      <c r="I218" s="91">
        <v>18</v>
      </c>
      <c r="J218" s="163">
        <v>120.62894010176994</v>
      </c>
      <c r="K218" s="164">
        <v>18175.304011164277</v>
      </c>
      <c r="L218" s="165">
        <v>3749</v>
      </c>
      <c r="M218" s="165">
        <v>1188</v>
      </c>
      <c r="N218" s="166">
        <v>27972799.357185256</v>
      </c>
      <c r="O218" s="167"/>
      <c r="P218" s="95">
        <v>0</v>
      </c>
      <c r="Q218" s="96"/>
      <c r="R218" s="96">
        <v>26946968.420000002</v>
      </c>
      <c r="S218" s="96">
        <v>1025830.9371852539</v>
      </c>
      <c r="T218" s="97"/>
      <c r="U218" s="97"/>
      <c r="V218" s="97"/>
      <c r="W218" s="97"/>
      <c r="X218" s="97"/>
      <c r="Y218" s="97"/>
      <c r="Z218" s="67"/>
      <c r="AA218" s="96"/>
      <c r="AB218" s="98"/>
      <c r="AC218" s="168"/>
      <c r="AD218" s="169">
        <v>209</v>
      </c>
      <c r="AE218" s="169">
        <v>27972799.357185256</v>
      </c>
      <c r="AF218" s="170">
        <v>1</v>
      </c>
      <c r="AG218" s="171">
        <v>27972799.357185256</v>
      </c>
      <c r="AH218" s="98"/>
      <c r="AI218" s="93">
        <v>120.62894010176994</v>
      </c>
      <c r="AJ218" s="172">
        <v>18175.304011164277</v>
      </c>
      <c r="AK218" s="95">
        <v>3749</v>
      </c>
      <c r="AL218" s="95">
        <v>1188</v>
      </c>
    </row>
    <row r="219" spans="1:38" s="89" customFormat="1" ht="12.75" x14ac:dyDescent="0.2">
      <c r="A219" s="67">
        <v>210</v>
      </c>
      <c r="B219" s="90" t="s">
        <v>706</v>
      </c>
      <c r="C219" s="67">
        <v>1</v>
      </c>
      <c r="D219" s="161"/>
      <c r="E219" s="161"/>
      <c r="F219" s="161"/>
      <c r="G219" s="162">
        <v>5.5899632116253501</v>
      </c>
      <c r="H219" s="91">
        <v>5.288403060124403</v>
      </c>
      <c r="I219" s="91">
        <v>9</v>
      </c>
      <c r="J219" s="163">
        <v>147.6077904051765</v>
      </c>
      <c r="K219" s="164">
        <v>14386.485299769405</v>
      </c>
      <c r="L219" s="165">
        <v>6849</v>
      </c>
      <c r="M219" s="165">
        <v>1188</v>
      </c>
      <c r="N219" s="166">
        <v>56583016.951994747</v>
      </c>
      <c r="O219" s="167"/>
      <c r="P219" s="95">
        <v>0</v>
      </c>
      <c r="Q219" s="96"/>
      <c r="R219" s="96">
        <v>53901890.200000003</v>
      </c>
      <c r="S219" s="96">
        <v>2681126.7519947439</v>
      </c>
      <c r="T219" s="97"/>
      <c r="U219" s="97"/>
      <c r="V219" s="97"/>
      <c r="W219" s="97"/>
      <c r="X219" s="97"/>
      <c r="Y219" s="97"/>
      <c r="Z219" s="67"/>
      <c r="AA219" s="96"/>
      <c r="AB219" s="98"/>
      <c r="AC219" s="168"/>
      <c r="AD219" s="169">
        <v>210</v>
      </c>
      <c r="AE219" s="169">
        <v>56583016.951994747</v>
      </c>
      <c r="AF219" s="170">
        <v>1</v>
      </c>
      <c r="AG219" s="171">
        <v>56583016.951994747</v>
      </c>
      <c r="AH219" s="98"/>
      <c r="AI219" s="93">
        <v>147.6077904051765</v>
      </c>
      <c r="AJ219" s="172">
        <v>14386.485299769405</v>
      </c>
      <c r="AK219" s="95">
        <v>6849</v>
      </c>
      <c r="AL219" s="95">
        <v>1188</v>
      </c>
    </row>
    <row r="220" spans="1:38" s="89" customFormat="1" ht="12.75" x14ac:dyDescent="0.2">
      <c r="A220" s="67">
        <v>211</v>
      </c>
      <c r="B220" s="90" t="s">
        <v>707</v>
      </c>
      <c r="C220" s="67">
        <v>1</v>
      </c>
      <c r="D220" s="161"/>
      <c r="E220" s="161"/>
      <c r="F220" s="161"/>
      <c r="G220" s="162">
        <v>0.19498630140982523</v>
      </c>
      <c r="H220" s="91">
        <v>0.13183749377886361</v>
      </c>
      <c r="I220" s="91">
        <v>9</v>
      </c>
      <c r="J220" s="163">
        <v>130.61433277837685</v>
      </c>
      <c r="K220" s="164">
        <v>13768.964412361836</v>
      </c>
      <c r="L220" s="165">
        <v>4215</v>
      </c>
      <c r="M220" s="165">
        <v>1188</v>
      </c>
      <c r="N220" s="166">
        <v>82325594.099999994</v>
      </c>
      <c r="O220" s="167"/>
      <c r="P220" s="95">
        <v>0</v>
      </c>
      <c r="Q220" s="96"/>
      <c r="R220" s="96">
        <v>79804832.200000003</v>
      </c>
      <c r="S220" s="96">
        <v>2520761.8999999911</v>
      </c>
      <c r="T220" s="97"/>
      <c r="U220" s="97"/>
      <c r="V220" s="97"/>
      <c r="W220" s="97"/>
      <c r="X220" s="97"/>
      <c r="Y220" s="97"/>
      <c r="Z220" s="67"/>
      <c r="AA220" s="96"/>
      <c r="AB220" s="98"/>
      <c r="AC220" s="168"/>
      <c r="AD220" s="169">
        <v>211</v>
      </c>
      <c r="AE220" s="169">
        <v>82325594.099999994</v>
      </c>
      <c r="AF220" s="170">
        <v>1</v>
      </c>
      <c r="AG220" s="171">
        <v>82325594.099999994</v>
      </c>
      <c r="AH220" s="98"/>
      <c r="AI220" s="93">
        <v>130.61433277837685</v>
      </c>
      <c r="AJ220" s="172">
        <v>13768.964412361836</v>
      </c>
      <c r="AK220" s="95">
        <v>4215</v>
      </c>
      <c r="AL220" s="95">
        <v>1188</v>
      </c>
    </row>
    <row r="221" spans="1:38" s="89" customFormat="1" ht="12.75" x14ac:dyDescent="0.2">
      <c r="A221" s="67">
        <v>212</v>
      </c>
      <c r="B221" s="90" t="s">
        <v>708</v>
      </c>
      <c r="C221" s="67">
        <v>1</v>
      </c>
      <c r="D221" s="161"/>
      <c r="E221" s="161"/>
      <c r="F221" s="161"/>
      <c r="G221" s="162">
        <v>1.3426012550338646</v>
      </c>
      <c r="H221" s="91">
        <v>1.0515444128985907</v>
      </c>
      <c r="I221" s="91">
        <v>9</v>
      </c>
      <c r="J221" s="163">
        <v>120.67854249912888</v>
      </c>
      <c r="K221" s="164">
        <v>13781.612050547161</v>
      </c>
      <c r="L221" s="165">
        <v>2850</v>
      </c>
      <c r="M221" s="165">
        <v>1188</v>
      </c>
      <c r="N221" s="166">
        <v>64727461.023145542</v>
      </c>
      <c r="O221" s="167"/>
      <c r="P221" s="95">
        <v>0</v>
      </c>
      <c r="Q221" s="96"/>
      <c r="R221" s="96">
        <v>65299745</v>
      </c>
      <c r="S221" s="96">
        <v>-572283.97685445845</v>
      </c>
      <c r="T221" s="97"/>
      <c r="U221" s="97"/>
      <c r="V221" s="97"/>
      <c r="W221" s="97"/>
      <c r="X221" s="97"/>
      <c r="Y221" s="97"/>
      <c r="Z221" s="67"/>
      <c r="AA221" s="96"/>
      <c r="AB221" s="98"/>
      <c r="AC221" s="168"/>
      <c r="AD221" s="169">
        <v>212</v>
      </c>
      <c r="AE221" s="169">
        <v>64727461.023145542</v>
      </c>
      <c r="AF221" s="170">
        <v>1</v>
      </c>
      <c r="AG221" s="171">
        <v>64727461.023145542</v>
      </c>
      <c r="AH221" s="98"/>
      <c r="AI221" s="93">
        <v>120.67854249912888</v>
      </c>
      <c r="AJ221" s="172">
        <v>13781.612050547161</v>
      </c>
      <c r="AK221" s="95">
        <v>2850</v>
      </c>
      <c r="AL221" s="95">
        <v>1188</v>
      </c>
    </row>
    <row r="222" spans="1:38" s="89" customFormat="1" ht="12.75" x14ac:dyDescent="0.2">
      <c r="A222" s="67">
        <v>213</v>
      </c>
      <c r="B222" s="90" t="s">
        <v>709</v>
      </c>
      <c r="C222" s="67">
        <v>1</v>
      </c>
      <c r="D222" s="161"/>
      <c r="E222" s="161"/>
      <c r="F222" s="161"/>
      <c r="G222" s="162">
        <v>5.8897636679658624E-2</v>
      </c>
      <c r="H222" s="91">
        <v>0.15668886897741996</v>
      </c>
      <c r="I222" s="91">
        <v>9</v>
      </c>
      <c r="J222" s="163">
        <v>171.50201266441078</v>
      </c>
      <c r="K222" s="164">
        <v>12961.825116572149</v>
      </c>
      <c r="L222" s="165">
        <v>9268</v>
      </c>
      <c r="M222" s="165">
        <v>1188</v>
      </c>
      <c r="N222" s="166">
        <v>35655372.563861571</v>
      </c>
      <c r="O222" s="167"/>
      <c r="P222" s="95">
        <v>0</v>
      </c>
      <c r="Q222" s="96"/>
      <c r="R222" s="96">
        <v>36919780.799999997</v>
      </c>
      <c r="S222" s="96">
        <v>-1264408.2361384258</v>
      </c>
      <c r="T222" s="97"/>
      <c r="U222" s="97"/>
      <c r="V222" s="97"/>
      <c r="W222" s="97"/>
      <c r="X222" s="97"/>
      <c r="Y222" s="97"/>
      <c r="Z222" s="67"/>
      <c r="AA222" s="96"/>
      <c r="AB222" s="98"/>
      <c r="AC222" s="168"/>
      <c r="AD222" s="169">
        <v>213</v>
      </c>
      <c r="AE222" s="169">
        <v>35655372.563861571</v>
      </c>
      <c r="AF222" s="170">
        <v>1</v>
      </c>
      <c r="AG222" s="171">
        <v>35655372.563861571</v>
      </c>
      <c r="AH222" s="98"/>
      <c r="AI222" s="93">
        <v>171.50201266441078</v>
      </c>
      <c r="AJ222" s="172">
        <v>12961.825116572149</v>
      </c>
      <c r="AK222" s="95">
        <v>9268</v>
      </c>
      <c r="AL222" s="95">
        <v>1188</v>
      </c>
    </row>
    <row r="223" spans="1:38" s="89" customFormat="1" ht="12.75" x14ac:dyDescent="0.2">
      <c r="A223" s="67">
        <v>214</v>
      </c>
      <c r="B223" s="90" t="s">
        <v>710</v>
      </c>
      <c r="C223" s="67">
        <v>1</v>
      </c>
      <c r="D223" s="161"/>
      <c r="E223" s="161"/>
      <c r="F223" s="161"/>
      <c r="G223" s="162">
        <v>0.20628188544709278</v>
      </c>
      <c r="H223" s="91">
        <v>0.22287873559268845</v>
      </c>
      <c r="I223" s="91">
        <v>9</v>
      </c>
      <c r="J223" s="163">
        <v>111.64219909984192</v>
      </c>
      <c r="K223" s="164">
        <v>15156.400257894737</v>
      </c>
      <c r="L223" s="165">
        <v>1765</v>
      </c>
      <c r="M223" s="165">
        <v>1188</v>
      </c>
      <c r="N223" s="166">
        <v>32478648</v>
      </c>
      <c r="O223" s="167"/>
      <c r="P223" s="95">
        <v>0</v>
      </c>
      <c r="Q223" s="96"/>
      <c r="R223" s="96">
        <v>32478648</v>
      </c>
      <c r="S223" s="96">
        <v>0</v>
      </c>
      <c r="T223" s="97"/>
      <c r="U223" s="97"/>
      <c r="V223" s="97"/>
      <c r="W223" s="97"/>
      <c r="X223" s="97"/>
      <c r="Y223" s="97"/>
      <c r="Z223" s="67"/>
      <c r="AA223" s="96"/>
      <c r="AB223" s="98"/>
      <c r="AC223" s="168"/>
      <c r="AD223" s="169">
        <v>214</v>
      </c>
      <c r="AE223" s="169">
        <v>1382808.4822963611</v>
      </c>
      <c r="AF223" s="170">
        <v>0</v>
      </c>
      <c r="AG223" s="171">
        <v>32478648</v>
      </c>
      <c r="AH223" s="98"/>
      <c r="AI223" s="93">
        <v>111.64219909984192</v>
      </c>
      <c r="AJ223" s="172">
        <v>15156.400257894737</v>
      </c>
      <c r="AK223" s="95">
        <v>1765</v>
      </c>
      <c r="AL223" s="95">
        <v>1188</v>
      </c>
    </row>
    <row r="224" spans="1:38" s="89" customFormat="1" ht="12.75" x14ac:dyDescent="0.2">
      <c r="A224" s="67">
        <v>215</v>
      </c>
      <c r="B224" s="90" t="s">
        <v>711</v>
      </c>
      <c r="C224" s="67">
        <v>1</v>
      </c>
      <c r="D224" s="161"/>
      <c r="E224" s="161"/>
      <c r="F224" s="161">
        <v>7</v>
      </c>
      <c r="G224" s="162">
        <v>2.9674974634368776</v>
      </c>
      <c r="H224" s="91">
        <v>7.6714045616139952</v>
      </c>
      <c r="I224" s="91">
        <v>18</v>
      </c>
      <c r="J224" s="163">
        <v>100</v>
      </c>
      <c r="K224" s="164">
        <v>15056.61181488203</v>
      </c>
      <c r="L224" s="165">
        <v>0</v>
      </c>
      <c r="M224" s="165">
        <v>1188</v>
      </c>
      <c r="N224" s="166">
        <v>3337211.5620263619</v>
      </c>
      <c r="O224" s="167"/>
      <c r="P224" s="95">
        <v>0</v>
      </c>
      <c r="Q224" s="96"/>
      <c r="R224" s="96">
        <v>9803090.1500000004</v>
      </c>
      <c r="S224" s="96">
        <v>-6465878.5879736384</v>
      </c>
      <c r="T224" s="97"/>
      <c r="U224" s="97"/>
      <c r="V224" s="97"/>
      <c r="W224" s="97"/>
      <c r="X224" s="97"/>
      <c r="Y224" s="97"/>
      <c r="Z224" s="67"/>
      <c r="AA224" s="96"/>
      <c r="AB224" s="98"/>
      <c r="AC224" s="168"/>
      <c r="AD224" s="169">
        <v>215</v>
      </c>
      <c r="AE224" s="169">
        <v>3337211.5620263619</v>
      </c>
      <c r="AF224" s="170">
        <v>1</v>
      </c>
      <c r="AG224" s="171">
        <v>3337211.5620263619</v>
      </c>
      <c r="AH224" s="98"/>
      <c r="AI224" s="93">
        <v>100</v>
      </c>
      <c r="AJ224" s="172">
        <v>15056.61181488203</v>
      </c>
      <c r="AK224" s="95">
        <v>0</v>
      </c>
      <c r="AL224" s="95">
        <v>1188</v>
      </c>
    </row>
    <row r="225" spans="1:38" s="89" customFormat="1" ht="12.75" x14ac:dyDescent="0.2">
      <c r="A225" s="67">
        <v>216</v>
      </c>
      <c r="B225" s="90" t="s">
        <v>712</v>
      </c>
      <c r="C225" s="67">
        <v>0</v>
      </c>
      <c r="D225" s="161"/>
      <c r="E225" s="161"/>
      <c r="F225" s="161"/>
      <c r="G225" s="162">
        <v>0</v>
      </c>
      <c r="H225" s="91">
        <v>0</v>
      </c>
      <c r="I225" s="91" t="s">
        <v>467</v>
      </c>
      <c r="J225" s="163">
        <v>0</v>
      </c>
      <c r="K225" s="164">
        <v>0</v>
      </c>
      <c r="L225" s="165">
        <v>0</v>
      </c>
      <c r="M225" s="165">
        <v>1188</v>
      </c>
      <c r="N225" s="166">
        <v>722593</v>
      </c>
      <c r="O225" s="167"/>
      <c r="P225" s="95">
        <v>0</v>
      </c>
      <c r="Q225" s="96"/>
      <c r="R225" s="96">
        <v>722593</v>
      </c>
      <c r="S225" s="96">
        <v>0</v>
      </c>
      <c r="T225" s="97"/>
      <c r="U225" s="97"/>
      <c r="V225" s="97"/>
      <c r="W225" s="97"/>
      <c r="X225" s="97"/>
      <c r="Y225" s="97"/>
      <c r="Z225" s="67"/>
      <c r="AA225" s="96"/>
      <c r="AB225" s="98"/>
      <c r="AC225" s="168"/>
      <c r="AD225" s="169">
        <v>216</v>
      </c>
      <c r="AE225" s="169">
        <v>912638</v>
      </c>
      <c r="AF225" s="170" t="s">
        <v>976</v>
      </c>
      <c r="AG225" s="171">
        <v>722593</v>
      </c>
      <c r="AH225" s="98"/>
      <c r="AI225" s="93">
        <v>0</v>
      </c>
      <c r="AJ225" s="172">
        <v>0</v>
      </c>
      <c r="AK225" s="95">
        <v>0</v>
      </c>
      <c r="AL225" s="95">
        <v>1188</v>
      </c>
    </row>
    <row r="226" spans="1:38" s="89" customFormat="1" ht="12.75" x14ac:dyDescent="0.2">
      <c r="A226" s="67">
        <v>217</v>
      </c>
      <c r="B226" s="90" t="s">
        <v>713</v>
      </c>
      <c r="C226" s="67">
        <v>1</v>
      </c>
      <c r="D226" s="161"/>
      <c r="E226" s="161"/>
      <c r="F226" s="161"/>
      <c r="G226" s="162">
        <v>4.3264874592799235E-2</v>
      </c>
      <c r="H226" s="91">
        <v>0.15687949981974075</v>
      </c>
      <c r="I226" s="91">
        <v>9</v>
      </c>
      <c r="J226" s="163">
        <v>157.70757203183194</v>
      </c>
      <c r="K226" s="164">
        <v>13585.853726016798</v>
      </c>
      <c r="L226" s="165">
        <v>7840</v>
      </c>
      <c r="M226" s="165">
        <v>1188</v>
      </c>
      <c r="N226" s="166">
        <v>50061990.311188757</v>
      </c>
      <c r="O226" s="167"/>
      <c r="P226" s="95">
        <v>0</v>
      </c>
      <c r="Q226" s="96"/>
      <c r="R226" s="96">
        <v>49244801.200000003</v>
      </c>
      <c r="S226" s="96">
        <v>817189.11118875444</v>
      </c>
      <c r="T226" s="97"/>
      <c r="U226" s="97"/>
      <c r="V226" s="97"/>
      <c r="W226" s="97"/>
      <c r="X226" s="97"/>
      <c r="Y226" s="97"/>
      <c r="Z226" s="67"/>
      <c r="AA226" s="96"/>
      <c r="AB226" s="98"/>
      <c r="AC226" s="168"/>
      <c r="AD226" s="169">
        <v>217</v>
      </c>
      <c r="AE226" s="169">
        <v>50061990.311188757</v>
      </c>
      <c r="AF226" s="170">
        <v>1</v>
      </c>
      <c r="AG226" s="171">
        <v>50061990.311188757</v>
      </c>
      <c r="AH226" s="98"/>
      <c r="AI226" s="93">
        <v>157.70757203183194</v>
      </c>
      <c r="AJ226" s="172">
        <v>13585.853726016798</v>
      </c>
      <c r="AK226" s="95">
        <v>7840</v>
      </c>
      <c r="AL226" s="95">
        <v>1188</v>
      </c>
    </row>
    <row r="227" spans="1:38" s="89" customFormat="1" ht="12.75" x14ac:dyDescent="0.2">
      <c r="A227" s="67">
        <v>218</v>
      </c>
      <c r="B227" s="90" t="s">
        <v>714</v>
      </c>
      <c r="C227" s="67">
        <v>1</v>
      </c>
      <c r="D227" s="161"/>
      <c r="E227" s="161"/>
      <c r="F227" s="161"/>
      <c r="G227" s="162">
        <v>2.1122483513026724</v>
      </c>
      <c r="H227" s="91">
        <v>1.8065085041314599</v>
      </c>
      <c r="I227" s="91">
        <v>9</v>
      </c>
      <c r="J227" s="163">
        <v>144.05307880383219</v>
      </c>
      <c r="K227" s="164">
        <v>14041.066691553897</v>
      </c>
      <c r="L227" s="165">
        <v>6186</v>
      </c>
      <c r="M227" s="165">
        <v>1188</v>
      </c>
      <c r="N227" s="166">
        <v>44444518.149999991</v>
      </c>
      <c r="O227" s="167"/>
      <c r="P227" s="95">
        <v>0</v>
      </c>
      <c r="Q227" s="96"/>
      <c r="R227" s="96">
        <v>43261566.169999994</v>
      </c>
      <c r="S227" s="96">
        <v>1182951.9799999967</v>
      </c>
      <c r="T227" s="97"/>
      <c r="U227" s="97"/>
      <c r="V227" s="97"/>
      <c r="W227" s="97"/>
      <c r="X227" s="97"/>
      <c r="Y227" s="97"/>
      <c r="Z227" s="67"/>
      <c r="AA227" s="96"/>
      <c r="AB227" s="98"/>
      <c r="AC227" s="168"/>
      <c r="AD227" s="169">
        <v>218</v>
      </c>
      <c r="AE227" s="169">
        <v>44444518.149999991</v>
      </c>
      <c r="AF227" s="170">
        <v>1</v>
      </c>
      <c r="AG227" s="171">
        <v>44444518.149999991</v>
      </c>
      <c r="AH227" s="98"/>
      <c r="AI227" s="93">
        <v>144.05307880383219</v>
      </c>
      <c r="AJ227" s="172">
        <v>14041.066691553897</v>
      </c>
      <c r="AK227" s="95">
        <v>6186</v>
      </c>
      <c r="AL227" s="95">
        <v>1188</v>
      </c>
    </row>
    <row r="228" spans="1:38" s="89" customFormat="1" ht="12.75" x14ac:dyDescent="0.2">
      <c r="A228" s="67">
        <v>219</v>
      </c>
      <c r="B228" s="90" t="s">
        <v>715</v>
      </c>
      <c r="C228" s="67">
        <v>1</v>
      </c>
      <c r="D228" s="161"/>
      <c r="E228" s="161"/>
      <c r="F228" s="161"/>
      <c r="G228" s="162">
        <v>0.46698990501780241</v>
      </c>
      <c r="H228" s="91">
        <v>0.213712249233839</v>
      </c>
      <c r="I228" s="91">
        <v>9</v>
      </c>
      <c r="J228" s="163">
        <v>143.94472131814055</v>
      </c>
      <c r="K228" s="164">
        <v>13107.011650591015</v>
      </c>
      <c r="L228" s="165">
        <v>5760</v>
      </c>
      <c r="M228" s="165">
        <v>1188</v>
      </c>
      <c r="N228" s="166">
        <v>40880670.299999997</v>
      </c>
      <c r="O228" s="167"/>
      <c r="P228" s="95">
        <v>0</v>
      </c>
      <c r="Q228" s="96"/>
      <c r="R228" s="96">
        <v>41534098.399999999</v>
      </c>
      <c r="S228" s="96">
        <v>-653428.10000000149</v>
      </c>
      <c r="T228" s="97"/>
      <c r="U228" s="97"/>
      <c r="V228" s="97"/>
      <c r="W228" s="97"/>
      <c r="X228" s="97"/>
      <c r="Y228" s="97"/>
      <c r="Z228" s="67"/>
      <c r="AA228" s="96"/>
      <c r="AB228" s="98"/>
      <c r="AC228" s="168"/>
      <c r="AD228" s="169">
        <v>219</v>
      </c>
      <c r="AE228" s="169">
        <v>40880670.299999997</v>
      </c>
      <c r="AF228" s="170">
        <v>1</v>
      </c>
      <c r="AG228" s="171">
        <v>40880670.299999997</v>
      </c>
      <c r="AH228" s="98"/>
      <c r="AI228" s="93">
        <v>143.94472131814055</v>
      </c>
      <c r="AJ228" s="172">
        <v>13107.011650591015</v>
      </c>
      <c r="AK228" s="95">
        <v>5760</v>
      </c>
      <c r="AL228" s="95">
        <v>1188</v>
      </c>
    </row>
    <row r="229" spans="1:38" s="89" customFormat="1" ht="12.75" x14ac:dyDescent="0.2">
      <c r="A229" s="67">
        <v>220</v>
      </c>
      <c r="B229" s="90" t="s">
        <v>716</v>
      </c>
      <c r="C229" s="67">
        <v>1</v>
      </c>
      <c r="D229" s="161"/>
      <c r="E229" s="161"/>
      <c r="F229" s="161"/>
      <c r="G229" s="162">
        <v>1.6325511770876391</v>
      </c>
      <c r="H229" s="91">
        <v>1.6030151924726757</v>
      </c>
      <c r="I229" s="91">
        <v>9</v>
      </c>
      <c r="J229" s="163">
        <v>135.65970389049588</v>
      </c>
      <c r="K229" s="164">
        <v>16449.08014628815</v>
      </c>
      <c r="L229" s="165">
        <v>5866</v>
      </c>
      <c r="M229" s="165">
        <v>1188</v>
      </c>
      <c r="N229" s="166">
        <v>83830708.92342189</v>
      </c>
      <c r="O229" s="167"/>
      <c r="P229" s="95">
        <v>0</v>
      </c>
      <c r="Q229" s="96"/>
      <c r="R229" s="96">
        <v>82109191</v>
      </c>
      <c r="S229" s="96">
        <v>1721517.9234218895</v>
      </c>
      <c r="T229" s="97"/>
      <c r="U229" s="97"/>
      <c r="V229" s="97"/>
      <c r="W229" s="97"/>
      <c r="X229" s="97"/>
      <c r="Y229" s="97"/>
      <c r="Z229" s="67"/>
      <c r="AA229" s="96"/>
      <c r="AB229" s="98"/>
      <c r="AC229" s="168"/>
      <c r="AD229" s="169">
        <v>220</v>
      </c>
      <c r="AE229" s="169">
        <v>83830708.92342189</v>
      </c>
      <c r="AF229" s="170">
        <v>1</v>
      </c>
      <c r="AG229" s="171">
        <v>83830708.92342189</v>
      </c>
      <c r="AH229" s="98"/>
      <c r="AI229" s="93">
        <v>135.65970389049588</v>
      </c>
      <c r="AJ229" s="172">
        <v>16449.08014628815</v>
      </c>
      <c r="AK229" s="95">
        <v>5866</v>
      </c>
      <c r="AL229" s="95">
        <v>1188</v>
      </c>
    </row>
    <row r="230" spans="1:38" s="89" customFormat="1" ht="12.75" x14ac:dyDescent="0.2">
      <c r="A230" s="67">
        <v>221</v>
      </c>
      <c r="B230" s="90" t="s">
        <v>717</v>
      </c>
      <c r="C230" s="67">
        <v>1</v>
      </c>
      <c r="D230" s="161"/>
      <c r="E230" s="161"/>
      <c r="F230" s="161"/>
      <c r="G230" s="162">
        <v>4.0172320462327082</v>
      </c>
      <c r="H230" s="91">
        <v>3.9805247885410004</v>
      </c>
      <c r="I230" s="91">
        <v>9</v>
      </c>
      <c r="J230" s="163">
        <v>240.30668750254694</v>
      </c>
      <c r="K230" s="164">
        <v>15397.826512820515</v>
      </c>
      <c r="L230" s="165">
        <v>21604</v>
      </c>
      <c r="M230" s="165">
        <v>1188</v>
      </c>
      <c r="N230" s="166">
        <v>14627041.18</v>
      </c>
      <c r="O230" s="167"/>
      <c r="P230" s="95">
        <v>0</v>
      </c>
      <c r="Q230" s="96"/>
      <c r="R230" s="96">
        <v>13938270</v>
      </c>
      <c r="S230" s="96">
        <v>688771.1799999997</v>
      </c>
      <c r="T230" s="97"/>
      <c r="U230" s="97"/>
      <c r="V230" s="97"/>
      <c r="W230" s="97"/>
      <c r="X230" s="97"/>
      <c r="Y230" s="97"/>
      <c r="Z230" s="67"/>
      <c r="AA230" s="96"/>
      <c r="AB230" s="98"/>
      <c r="AC230" s="168"/>
      <c r="AD230" s="169">
        <v>221</v>
      </c>
      <c r="AE230" s="169">
        <v>14627041.18</v>
      </c>
      <c r="AF230" s="170">
        <v>1</v>
      </c>
      <c r="AG230" s="171">
        <v>14627041.18</v>
      </c>
      <c r="AH230" s="98"/>
      <c r="AI230" s="93">
        <v>240.30668750254694</v>
      </c>
      <c r="AJ230" s="172">
        <v>15397.826512820515</v>
      </c>
      <c r="AK230" s="95">
        <v>21604</v>
      </c>
      <c r="AL230" s="95">
        <v>1188</v>
      </c>
    </row>
    <row r="231" spans="1:38" s="89" customFormat="1" ht="12.75" x14ac:dyDescent="0.2">
      <c r="A231" s="67">
        <v>222</v>
      </c>
      <c r="B231" s="90" t="s">
        <v>718</v>
      </c>
      <c r="C231" s="67">
        <v>0</v>
      </c>
      <c r="D231" s="161"/>
      <c r="E231" s="161"/>
      <c r="F231" s="161"/>
      <c r="G231" s="162">
        <v>0</v>
      </c>
      <c r="H231" s="91">
        <v>0</v>
      </c>
      <c r="I231" s="91" t="s">
        <v>467</v>
      </c>
      <c r="J231" s="163">
        <v>0</v>
      </c>
      <c r="K231" s="164">
        <v>0</v>
      </c>
      <c r="L231" s="165">
        <v>0</v>
      </c>
      <c r="M231" s="165">
        <v>1188</v>
      </c>
      <c r="N231" s="166">
        <v>0</v>
      </c>
      <c r="O231" s="167"/>
      <c r="P231" s="95">
        <v>0</v>
      </c>
      <c r="Q231" s="96"/>
      <c r="R231" s="96">
        <v>0</v>
      </c>
      <c r="S231" s="96">
        <v>0</v>
      </c>
      <c r="T231" s="97"/>
      <c r="U231" s="97"/>
      <c r="V231" s="97"/>
      <c r="W231" s="97"/>
      <c r="X231" s="97"/>
      <c r="Y231" s="97"/>
      <c r="Z231" s="67"/>
      <c r="AA231" s="96"/>
      <c r="AB231" s="98"/>
      <c r="AC231" s="168"/>
      <c r="AD231" s="169">
        <v>222</v>
      </c>
      <c r="AE231" s="169">
        <v>0</v>
      </c>
      <c r="AF231" s="170" t="s">
        <v>976</v>
      </c>
      <c r="AG231" s="171">
        <v>0</v>
      </c>
      <c r="AH231" s="98"/>
      <c r="AI231" s="93">
        <v>0</v>
      </c>
      <c r="AJ231" s="172">
        <v>0</v>
      </c>
      <c r="AK231" s="95">
        <v>0</v>
      </c>
      <c r="AL231" s="95">
        <v>1188</v>
      </c>
    </row>
    <row r="232" spans="1:38" s="89" customFormat="1" ht="12.75" x14ac:dyDescent="0.2">
      <c r="A232" s="67">
        <v>223</v>
      </c>
      <c r="B232" s="90" t="s">
        <v>719</v>
      </c>
      <c r="C232" s="67">
        <v>1</v>
      </c>
      <c r="D232" s="161"/>
      <c r="E232" s="161"/>
      <c r="F232" s="161">
        <v>18</v>
      </c>
      <c r="G232" s="162">
        <v>0.22992269119545333</v>
      </c>
      <c r="H232" s="91">
        <v>0.12107665116024445</v>
      </c>
      <c r="I232" s="91">
        <v>18</v>
      </c>
      <c r="J232" s="163">
        <v>113.27714361284571</v>
      </c>
      <c r="K232" s="164">
        <v>17823.448160469667</v>
      </c>
      <c r="L232" s="165">
        <v>2366</v>
      </c>
      <c r="M232" s="165">
        <v>1188</v>
      </c>
      <c r="N232" s="166">
        <v>10548689.51</v>
      </c>
      <c r="O232" s="167"/>
      <c r="P232" s="95">
        <v>0</v>
      </c>
      <c r="Q232" s="96"/>
      <c r="R232" s="96">
        <v>10261468</v>
      </c>
      <c r="S232" s="96">
        <v>287221.50999999978</v>
      </c>
      <c r="T232" s="97"/>
      <c r="U232" s="97"/>
      <c r="V232" s="97"/>
      <c r="W232" s="97"/>
      <c r="X232" s="97"/>
      <c r="Y232" s="97"/>
      <c r="Z232" s="67"/>
      <c r="AA232" s="96"/>
      <c r="AB232" s="98"/>
      <c r="AC232" s="168"/>
      <c r="AD232" s="169">
        <v>223</v>
      </c>
      <c r="AE232" s="169">
        <v>10548689.51</v>
      </c>
      <c r="AF232" s="170">
        <v>1</v>
      </c>
      <c r="AG232" s="171">
        <v>10548689.51</v>
      </c>
      <c r="AH232" s="98"/>
      <c r="AI232" s="93">
        <v>113.27714361284571</v>
      </c>
      <c r="AJ232" s="172">
        <v>17823.448160469667</v>
      </c>
      <c r="AK232" s="95">
        <v>2366</v>
      </c>
      <c r="AL232" s="95">
        <v>1188</v>
      </c>
    </row>
    <row r="233" spans="1:38" s="89" customFormat="1" ht="12.75" x14ac:dyDescent="0.2">
      <c r="A233" s="67">
        <v>224</v>
      </c>
      <c r="B233" s="90" t="s">
        <v>720</v>
      </c>
      <c r="C233" s="67">
        <v>1</v>
      </c>
      <c r="D233" s="161"/>
      <c r="E233" s="161"/>
      <c r="F233" s="161"/>
      <c r="G233" s="162">
        <v>0</v>
      </c>
      <c r="H233" s="91">
        <v>0</v>
      </c>
      <c r="I233" s="91">
        <v>9</v>
      </c>
      <c r="J233" s="163">
        <v>286.18133995936137</v>
      </c>
      <c r="K233" s="164">
        <v>15181.086066666665</v>
      </c>
      <c r="L233" s="165">
        <v>28264</v>
      </c>
      <c r="M233" s="165">
        <v>1188</v>
      </c>
      <c r="N233" s="166">
        <v>6296558.4000000004</v>
      </c>
      <c r="O233" s="167"/>
      <c r="P233" s="95">
        <v>0</v>
      </c>
      <c r="Q233" s="96"/>
      <c r="R233" s="96">
        <v>6296558.4000000004</v>
      </c>
      <c r="S233" s="96">
        <v>0</v>
      </c>
      <c r="T233" s="97"/>
      <c r="U233" s="97"/>
      <c r="V233" s="97"/>
      <c r="W233" s="97"/>
      <c r="X233" s="97"/>
      <c r="Y233" s="97"/>
      <c r="Z233" s="67"/>
      <c r="AA233" s="96"/>
      <c r="AB233" s="98"/>
      <c r="AC233" s="168"/>
      <c r="AD233" s="169">
        <v>224</v>
      </c>
      <c r="AE233" s="169">
        <v>10374</v>
      </c>
      <c r="AF233" s="170">
        <v>0</v>
      </c>
      <c r="AG233" s="171">
        <v>6296558.4000000004</v>
      </c>
      <c r="AH233" s="98"/>
      <c r="AI233" s="93">
        <v>286.18133995936137</v>
      </c>
      <c r="AJ233" s="172">
        <v>15181.086066666665</v>
      </c>
      <c r="AK233" s="95">
        <v>28264</v>
      </c>
      <c r="AL233" s="95">
        <v>1188</v>
      </c>
    </row>
    <row r="234" spans="1:38" s="89" customFormat="1" ht="12.75" x14ac:dyDescent="0.2">
      <c r="A234" s="67">
        <v>225</v>
      </c>
      <c r="B234" s="90" t="s">
        <v>721</v>
      </c>
      <c r="C234" s="67">
        <v>0</v>
      </c>
      <c r="D234" s="161"/>
      <c r="E234" s="161"/>
      <c r="F234" s="161"/>
      <c r="G234" s="162">
        <v>0</v>
      </c>
      <c r="H234" s="91">
        <v>0</v>
      </c>
      <c r="I234" s="91" t="s">
        <v>467</v>
      </c>
      <c r="J234" s="163">
        <v>0</v>
      </c>
      <c r="K234" s="164">
        <v>0</v>
      </c>
      <c r="L234" s="165">
        <v>0</v>
      </c>
      <c r="M234" s="165">
        <v>1188</v>
      </c>
      <c r="N234" s="166">
        <v>0</v>
      </c>
      <c r="O234" s="167"/>
      <c r="P234" s="95">
        <v>0</v>
      </c>
      <c r="Q234" s="96"/>
      <c r="R234" s="96">
        <v>0</v>
      </c>
      <c r="S234" s="96">
        <v>0</v>
      </c>
      <c r="T234" s="97"/>
      <c r="U234" s="97"/>
      <c r="V234" s="97"/>
      <c r="W234" s="97"/>
      <c r="X234" s="97"/>
      <c r="Y234" s="97"/>
      <c r="Z234" s="67"/>
      <c r="AA234" s="96"/>
      <c r="AB234" s="98"/>
      <c r="AC234" s="168"/>
      <c r="AD234" s="169">
        <v>225</v>
      </c>
      <c r="AE234" s="169">
        <v>0</v>
      </c>
      <c r="AF234" s="170" t="s">
        <v>976</v>
      </c>
      <c r="AG234" s="171">
        <v>0</v>
      </c>
      <c r="AH234" s="98"/>
      <c r="AI234" s="93">
        <v>0</v>
      </c>
      <c r="AJ234" s="172">
        <v>0</v>
      </c>
      <c r="AK234" s="95">
        <v>0</v>
      </c>
      <c r="AL234" s="95">
        <v>1188</v>
      </c>
    </row>
    <row r="235" spans="1:38" s="89" customFormat="1" ht="12.75" x14ac:dyDescent="0.2">
      <c r="A235" s="67">
        <v>226</v>
      </c>
      <c r="B235" s="90" t="s">
        <v>722</v>
      </c>
      <c r="C235" s="67">
        <v>1</v>
      </c>
      <c r="D235" s="161"/>
      <c r="E235" s="161"/>
      <c r="F235" s="161">
        <v>26</v>
      </c>
      <c r="G235" s="162">
        <v>1.7403399031095514</v>
      </c>
      <c r="H235" s="91">
        <v>2.038516052720269</v>
      </c>
      <c r="I235" s="91">
        <v>18</v>
      </c>
      <c r="J235" s="163">
        <v>108.4650583282276</v>
      </c>
      <c r="K235" s="164">
        <v>15867.94508207485</v>
      </c>
      <c r="L235" s="165">
        <v>1343</v>
      </c>
      <c r="M235" s="165">
        <v>1188</v>
      </c>
      <c r="N235" s="166">
        <v>26328907.210898973</v>
      </c>
      <c r="O235" s="167"/>
      <c r="P235" s="95">
        <v>0</v>
      </c>
      <c r="Q235" s="96"/>
      <c r="R235" s="96">
        <v>26302311.595600002</v>
      </c>
      <c r="S235" s="96">
        <v>26595.615298971534</v>
      </c>
      <c r="T235" s="97"/>
      <c r="U235" s="97"/>
      <c r="V235" s="97"/>
      <c r="W235" s="97"/>
      <c r="X235" s="97"/>
      <c r="Y235" s="97"/>
      <c r="Z235" s="67"/>
      <c r="AA235" s="96"/>
      <c r="AB235" s="98"/>
      <c r="AC235" s="168"/>
      <c r="AD235" s="169">
        <v>226</v>
      </c>
      <c r="AE235" s="169">
        <v>26328907.210898973</v>
      </c>
      <c r="AF235" s="170">
        <v>1</v>
      </c>
      <c r="AG235" s="171">
        <v>26328907.210898973</v>
      </c>
      <c r="AH235" s="98"/>
      <c r="AI235" s="93">
        <v>108.4650583282276</v>
      </c>
      <c r="AJ235" s="172">
        <v>15867.94508207485</v>
      </c>
      <c r="AK235" s="95">
        <v>1343</v>
      </c>
      <c r="AL235" s="95">
        <v>1188</v>
      </c>
    </row>
    <row r="236" spans="1:38" s="89" customFormat="1" ht="12.75" x14ac:dyDescent="0.2">
      <c r="A236" s="67">
        <v>227</v>
      </c>
      <c r="B236" s="90" t="s">
        <v>723</v>
      </c>
      <c r="C236" s="67">
        <v>1</v>
      </c>
      <c r="D236" s="161"/>
      <c r="E236" s="161"/>
      <c r="F236" s="161">
        <v>21</v>
      </c>
      <c r="G236" s="162">
        <v>2.6745647472864293</v>
      </c>
      <c r="H236" s="91">
        <v>2.1388028811972761</v>
      </c>
      <c r="I236" s="91">
        <v>18</v>
      </c>
      <c r="J236" s="163">
        <v>120.11143498441699</v>
      </c>
      <c r="K236" s="164">
        <v>16515.233232157505</v>
      </c>
      <c r="L236" s="165">
        <v>3321</v>
      </c>
      <c r="M236" s="165">
        <v>1188</v>
      </c>
      <c r="N236" s="166">
        <v>24138409.600000001</v>
      </c>
      <c r="O236" s="167"/>
      <c r="P236" s="95">
        <v>0</v>
      </c>
      <c r="Q236" s="96"/>
      <c r="R236" s="96">
        <v>24138409.600000001</v>
      </c>
      <c r="S236" s="96">
        <v>0</v>
      </c>
      <c r="T236" s="97"/>
      <c r="U236" s="97"/>
      <c r="V236" s="97"/>
      <c r="W236" s="97"/>
      <c r="X236" s="97"/>
      <c r="Y236" s="97"/>
      <c r="Z236" s="67"/>
      <c r="AA236" s="96"/>
      <c r="AB236" s="98"/>
      <c r="AC236" s="168"/>
      <c r="AD236" s="169">
        <v>227</v>
      </c>
      <c r="AE236" s="169">
        <v>1624390.87</v>
      </c>
      <c r="AF236" s="170">
        <v>0</v>
      </c>
      <c r="AG236" s="171">
        <v>24138409.600000001</v>
      </c>
      <c r="AH236" s="98"/>
      <c r="AI236" s="93">
        <v>120.11143498441699</v>
      </c>
      <c r="AJ236" s="172">
        <v>16515.233232157505</v>
      </c>
      <c r="AK236" s="95">
        <v>3321</v>
      </c>
      <c r="AL236" s="95">
        <v>1188</v>
      </c>
    </row>
    <row r="237" spans="1:38" s="89" customFormat="1" ht="12.75" x14ac:dyDescent="0.2">
      <c r="A237" s="67">
        <v>228</v>
      </c>
      <c r="B237" s="90" t="s">
        <v>724</v>
      </c>
      <c r="C237" s="67">
        <v>0</v>
      </c>
      <c r="D237" s="161"/>
      <c r="E237" s="161"/>
      <c r="F237" s="161"/>
      <c r="G237" s="162">
        <v>0</v>
      </c>
      <c r="H237" s="91">
        <v>0</v>
      </c>
      <c r="I237" s="91" t="s">
        <v>467</v>
      </c>
      <c r="J237" s="163">
        <v>0</v>
      </c>
      <c r="K237" s="164">
        <v>0</v>
      </c>
      <c r="L237" s="165">
        <v>0</v>
      </c>
      <c r="M237" s="165">
        <v>1188</v>
      </c>
      <c r="N237" s="166">
        <v>5517</v>
      </c>
      <c r="O237" s="167"/>
      <c r="P237" s="95">
        <v>0</v>
      </c>
      <c r="Q237" s="96"/>
      <c r="R237" s="96">
        <v>5517</v>
      </c>
      <c r="S237" s="96">
        <v>0</v>
      </c>
      <c r="T237" s="97"/>
      <c r="U237" s="97"/>
      <c r="V237" s="97"/>
      <c r="W237" s="97"/>
      <c r="X237" s="97"/>
      <c r="Y237" s="97"/>
      <c r="Z237" s="67"/>
      <c r="AA237" s="96"/>
      <c r="AB237" s="98"/>
      <c r="AC237" s="168"/>
      <c r="AD237" s="169">
        <v>228</v>
      </c>
      <c r="AE237" s="169">
        <v>0</v>
      </c>
      <c r="AF237" s="170" t="s">
        <v>976</v>
      </c>
      <c r="AG237" s="171">
        <v>5517</v>
      </c>
      <c r="AH237" s="98"/>
      <c r="AI237" s="93">
        <v>0</v>
      </c>
      <c r="AJ237" s="172">
        <v>0</v>
      </c>
      <c r="AK237" s="95">
        <v>0</v>
      </c>
      <c r="AL237" s="95">
        <v>1188</v>
      </c>
    </row>
    <row r="238" spans="1:38" s="89" customFormat="1" ht="12.75" x14ac:dyDescent="0.2">
      <c r="A238" s="67">
        <v>229</v>
      </c>
      <c r="B238" s="90" t="s">
        <v>725</v>
      </c>
      <c r="C238" s="67">
        <v>1</v>
      </c>
      <c r="D238" s="161"/>
      <c r="E238" s="161"/>
      <c r="F238" s="161"/>
      <c r="G238" s="162">
        <v>2.2666638700022248</v>
      </c>
      <c r="H238" s="91">
        <v>2.7719446547168176</v>
      </c>
      <c r="I238" s="91">
        <v>9</v>
      </c>
      <c r="J238" s="163">
        <v>109.89855856388218</v>
      </c>
      <c r="K238" s="164">
        <v>16854.795181196583</v>
      </c>
      <c r="L238" s="165">
        <v>1668</v>
      </c>
      <c r="M238" s="165">
        <v>1188</v>
      </c>
      <c r="N238" s="166">
        <v>108847447.40000001</v>
      </c>
      <c r="O238" s="167"/>
      <c r="P238" s="95">
        <v>0</v>
      </c>
      <c r="Q238" s="96"/>
      <c r="R238" s="96">
        <v>108847447.40000001</v>
      </c>
      <c r="S238" s="96">
        <v>0</v>
      </c>
      <c r="T238" s="97"/>
      <c r="U238" s="97"/>
      <c r="V238" s="97"/>
      <c r="W238" s="97"/>
      <c r="X238" s="97"/>
      <c r="Y238" s="97"/>
      <c r="Z238" s="67"/>
      <c r="AA238" s="96"/>
      <c r="AB238" s="98"/>
      <c r="AC238" s="168"/>
      <c r="AD238" s="169">
        <v>229</v>
      </c>
      <c r="AE238" s="169">
        <v>2993898.7793714623</v>
      </c>
      <c r="AF238" s="170">
        <v>0</v>
      </c>
      <c r="AG238" s="171">
        <v>108847447.40000001</v>
      </c>
      <c r="AH238" s="98"/>
      <c r="AI238" s="93">
        <v>109.89855856388218</v>
      </c>
      <c r="AJ238" s="172">
        <v>16854.795181196583</v>
      </c>
      <c r="AK238" s="95">
        <v>1668</v>
      </c>
      <c r="AL238" s="95">
        <v>1188</v>
      </c>
    </row>
    <row r="239" spans="1:38" s="89" customFormat="1" ht="12.75" x14ac:dyDescent="0.2">
      <c r="A239" s="67">
        <v>230</v>
      </c>
      <c r="B239" s="90" t="s">
        <v>726</v>
      </c>
      <c r="C239" s="67">
        <v>1</v>
      </c>
      <c r="D239" s="161"/>
      <c r="E239" s="161"/>
      <c r="F239" s="161"/>
      <c r="G239" s="162">
        <v>2.334373793925284</v>
      </c>
      <c r="H239" s="91">
        <v>2.9297319868310923</v>
      </c>
      <c r="I239" s="91">
        <v>9</v>
      </c>
      <c r="J239" s="163">
        <v>280.2652815536631</v>
      </c>
      <c r="K239" s="164">
        <v>15300.653692307695</v>
      </c>
      <c r="L239" s="165">
        <v>27582</v>
      </c>
      <c r="M239" s="165">
        <v>1188</v>
      </c>
      <c r="N239" s="166">
        <v>2944842.7497055577</v>
      </c>
      <c r="O239" s="167"/>
      <c r="P239" s="95">
        <v>0</v>
      </c>
      <c r="Q239" s="96"/>
      <c r="R239" s="96">
        <v>3013837</v>
      </c>
      <c r="S239" s="96">
        <v>-68994.250294442289</v>
      </c>
      <c r="T239" s="97"/>
      <c r="U239" s="97"/>
      <c r="V239" s="97"/>
      <c r="W239" s="97"/>
      <c r="X239" s="97"/>
      <c r="Y239" s="97"/>
      <c r="Z239" s="67"/>
      <c r="AA239" s="96"/>
      <c r="AB239" s="98"/>
      <c r="AC239" s="168"/>
      <c r="AD239" s="169">
        <v>230</v>
      </c>
      <c r="AE239" s="169">
        <v>2944842.7497055577</v>
      </c>
      <c r="AF239" s="170">
        <v>1</v>
      </c>
      <c r="AG239" s="171">
        <v>2944842.7497055577</v>
      </c>
      <c r="AH239" s="98"/>
      <c r="AI239" s="93">
        <v>280.2652815536631</v>
      </c>
      <c r="AJ239" s="172">
        <v>15300.653692307695</v>
      </c>
      <c r="AK239" s="95">
        <v>27582</v>
      </c>
      <c r="AL239" s="95">
        <v>1188</v>
      </c>
    </row>
    <row r="240" spans="1:38" s="89" customFormat="1" ht="12.75" x14ac:dyDescent="0.2">
      <c r="A240" s="67">
        <v>231</v>
      </c>
      <c r="B240" s="90" t="s">
        <v>727</v>
      </c>
      <c r="C240" s="67">
        <v>1</v>
      </c>
      <c r="D240" s="161"/>
      <c r="E240" s="161"/>
      <c r="F240" s="161"/>
      <c r="G240" s="162">
        <v>2.1562954322136174</v>
      </c>
      <c r="H240" s="91">
        <v>1.9370229755715742</v>
      </c>
      <c r="I240" s="91">
        <v>9</v>
      </c>
      <c r="J240" s="163">
        <v>136.35822202547695</v>
      </c>
      <c r="K240" s="164">
        <v>13745.654693282724</v>
      </c>
      <c r="L240" s="165">
        <v>4998</v>
      </c>
      <c r="M240" s="165">
        <v>1188</v>
      </c>
      <c r="N240" s="166">
        <v>46585405.097413972</v>
      </c>
      <c r="O240" s="167"/>
      <c r="P240" s="95">
        <v>0</v>
      </c>
      <c r="Q240" s="96"/>
      <c r="R240" s="96">
        <v>46612451</v>
      </c>
      <c r="S240" s="96">
        <v>-27045.90258602798</v>
      </c>
      <c r="T240" s="97"/>
      <c r="U240" s="97"/>
      <c r="V240" s="97"/>
      <c r="W240" s="97"/>
      <c r="X240" s="97"/>
      <c r="Y240" s="97"/>
      <c r="Z240" s="67"/>
      <c r="AA240" s="96"/>
      <c r="AB240" s="98"/>
      <c r="AC240" s="168"/>
      <c r="AD240" s="169">
        <v>231</v>
      </c>
      <c r="AE240" s="169">
        <v>46585405.097413972</v>
      </c>
      <c r="AF240" s="170">
        <v>1</v>
      </c>
      <c r="AG240" s="171">
        <v>46585405.097413972</v>
      </c>
      <c r="AH240" s="98"/>
      <c r="AI240" s="93">
        <v>136.35822202547695</v>
      </c>
      <c r="AJ240" s="172">
        <v>13745.654693282724</v>
      </c>
      <c r="AK240" s="95">
        <v>4998</v>
      </c>
      <c r="AL240" s="95">
        <v>1188</v>
      </c>
    </row>
    <row r="241" spans="1:38" s="89" customFormat="1" ht="12.75" x14ac:dyDescent="0.2">
      <c r="A241" s="67">
        <v>232</v>
      </c>
      <c r="B241" s="90" t="s">
        <v>728</v>
      </c>
      <c r="C241" s="67">
        <v>0</v>
      </c>
      <c r="D241" s="161"/>
      <c r="E241" s="161"/>
      <c r="F241" s="161"/>
      <c r="G241" s="162">
        <v>0</v>
      </c>
      <c r="H241" s="91">
        <v>0</v>
      </c>
      <c r="I241" s="91" t="s">
        <v>467</v>
      </c>
      <c r="J241" s="163">
        <v>0</v>
      </c>
      <c r="K241" s="164">
        <v>0</v>
      </c>
      <c r="L241" s="165">
        <v>0</v>
      </c>
      <c r="M241" s="165">
        <v>1188</v>
      </c>
      <c r="N241" s="166">
        <v>0</v>
      </c>
      <c r="O241" s="167"/>
      <c r="P241" s="95">
        <v>0</v>
      </c>
      <c r="Q241" s="96"/>
      <c r="R241" s="96">
        <v>0</v>
      </c>
      <c r="S241" s="96">
        <v>0</v>
      </c>
      <c r="T241" s="97"/>
      <c r="U241" s="97"/>
      <c r="V241" s="97"/>
      <c r="W241" s="97"/>
      <c r="X241" s="97"/>
      <c r="Y241" s="97"/>
      <c r="Z241" s="67"/>
      <c r="AA241" s="96"/>
      <c r="AB241" s="98"/>
      <c r="AC241" s="168"/>
      <c r="AD241" s="169">
        <v>232</v>
      </c>
      <c r="AE241" s="169">
        <v>0</v>
      </c>
      <c r="AF241" s="170" t="s">
        <v>976</v>
      </c>
      <c r="AG241" s="171">
        <v>0</v>
      </c>
      <c r="AH241" s="98"/>
      <c r="AI241" s="93">
        <v>0</v>
      </c>
      <c r="AJ241" s="172">
        <v>0</v>
      </c>
      <c r="AK241" s="95">
        <v>0</v>
      </c>
      <c r="AL241" s="95">
        <v>1188</v>
      </c>
    </row>
    <row r="242" spans="1:38" s="89" customFormat="1" ht="12.75" x14ac:dyDescent="0.2">
      <c r="A242" s="67">
        <v>233</v>
      </c>
      <c r="B242" s="90" t="s">
        <v>729</v>
      </c>
      <c r="C242" s="67">
        <v>0</v>
      </c>
      <c r="D242" s="161"/>
      <c r="E242" s="161"/>
      <c r="F242" s="161"/>
      <c r="G242" s="162">
        <v>0</v>
      </c>
      <c r="H242" s="91">
        <v>0</v>
      </c>
      <c r="I242" s="91" t="s">
        <v>467</v>
      </c>
      <c r="J242" s="163">
        <v>0</v>
      </c>
      <c r="K242" s="164">
        <v>17354.289999999997</v>
      </c>
      <c r="L242" s="165">
        <v>0</v>
      </c>
      <c r="M242" s="165">
        <v>1188</v>
      </c>
      <c r="N242" s="166">
        <v>186144</v>
      </c>
      <c r="O242" s="167"/>
      <c r="P242" s="95">
        <v>0</v>
      </c>
      <c r="Q242" s="96"/>
      <c r="R242" s="96">
        <v>186144</v>
      </c>
      <c r="S242" s="96">
        <v>0</v>
      </c>
      <c r="T242" s="97"/>
      <c r="U242" s="97"/>
      <c r="V242" s="97"/>
      <c r="W242" s="97"/>
      <c r="X242" s="97"/>
      <c r="Y242" s="97"/>
      <c r="Z242" s="67"/>
      <c r="AA242" s="96"/>
      <c r="AB242" s="98"/>
      <c r="AC242" s="168"/>
      <c r="AD242" s="169">
        <v>233</v>
      </c>
      <c r="AE242" s="169">
        <v>0</v>
      </c>
      <c r="AF242" s="170" t="s">
        <v>976</v>
      </c>
      <c r="AG242" s="171">
        <v>186144</v>
      </c>
      <c r="AH242" s="98"/>
      <c r="AI242" s="93">
        <v>0</v>
      </c>
      <c r="AJ242" s="172">
        <v>17354.289999999997</v>
      </c>
      <c r="AK242" s="95">
        <v>0</v>
      </c>
      <c r="AL242" s="95">
        <v>1188</v>
      </c>
    </row>
    <row r="243" spans="1:38" s="89" customFormat="1" ht="12.75" x14ac:dyDescent="0.2">
      <c r="A243" s="67">
        <v>234</v>
      </c>
      <c r="B243" s="90" t="s">
        <v>730</v>
      </c>
      <c r="C243" s="67">
        <v>1</v>
      </c>
      <c r="D243" s="161"/>
      <c r="E243" s="161"/>
      <c r="F243" s="161"/>
      <c r="G243" s="162">
        <v>0</v>
      </c>
      <c r="H243" s="91">
        <v>0</v>
      </c>
      <c r="I243" s="91">
        <v>9</v>
      </c>
      <c r="J243" s="163">
        <v>149.66443003938812</v>
      </c>
      <c r="K243" s="164">
        <v>15238.3914</v>
      </c>
      <c r="L243" s="165">
        <v>7568</v>
      </c>
      <c r="M243" s="165">
        <v>1188</v>
      </c>
      <c r="N243" s="166">
        <v>2307317.7999999998</v>
      </c>
      <c r="O243" s="167"/>
      <c r="P243" s="95">
        <v>0</v>
      </c>
      <c r="Q243" s="96"/>
      <c r="R243" s="96">
        <v>2672089.2000000002</v>
      </c>
      <c r="S243" s="96">
        <v>-364771.40000000037</v>
      </c>
      <c r="T243" s="97"/>
      <c r="U243" s="97"/>
      <c r="V243" s="97"/>
      <c r="W243" s="97"/>
      <c r="X243" s="97"/>
      <c r="Y243" s="97"/>
      <c r="Z243" s="67"/>
      <c r="AA243" s="96"/>
      <c r="AB243" s="98"/>
      <c r="AC243" s="168"/>
      <c r="AD243" s="169">
        <v>234</v>
      </c>
      <c r="AE243" s="169">
        <v>2307317.7999999998</v>
      </c>
      <c r="AF243" s="170">
        <v>1</v>
      </c>
      <c r="AG243" s="171">
        <v>2307317.7999999998</v>
      </c>
      <c r="AH243" s="98"/>
      <c r="AI243" s="93">
        <v>149.66443003938812</v>
      </c>
      <c r="AJ243" s="172">
        <v>15238.3914</v>
      </c>
      <c r="AK243" s="95">
        <v>7568</v>
      </c>
      <c r="AL243" s="95">
        <v>1188</v>
      </c>
    </row>
    <row r="244" spans="1:38" s="89" customFormat="1" ht="12.75" x14ac:dyDescent="0.2">
      <c r="A244" s="67">
        <v>235</v>
      </c>
      <c r="B244" s="90" t="s">
        <v>731</v>
      </c>
      <c r="C244" s="67">
        <v>0</v>
      </c>
      <c r="D244" s="161"/>
      <c r="E244" s="161"/>
      <c r="F244" s="161"/>
      <c r="G244" s="162">
        <v>0</v>
      </c>
      <c r="H244" s="91">
        <v>0</v>
      </c>
      <c r="I244" s="91" t="s">
        <v>467</v>
      </c>
      <c r="J244" s="163">
        <v>0</v>
      </c>
      <c r="K244" s="164">
        <v>0</v>
      </c>
      <c r="L244" s="165">
        <v>0</v>
      </c>
      <c r="M244" s="165">
        <v>1188</v>
      </c>
      <c r="N244" s="166">
        <v>0</v>
      </c>
      <c r="O244" s="167"/>
      <c r="P244" s="95">
        <v>0</v>
      </c>
      <c r="Q244" s="96"/>
      <c r="R244" s="96">
        <v>0</v>
      </c>
      <c r="S244" s="96">
        <v>0</v>
      </c>
      <c r="T244" s="97"/>
      <c r="U244" s="97"/>
      <c r="V244" s="97"/>
      <c r="W244" s="97"/>
      <c r="X244" s="97"/>
      <c r="Y244" s="97"/>
      <c r="Z244" s="67"/>
      <c r="AA244" s="96"/>
      <c r="AB244" s="98"/>
      <c r="AC244" s="168"/>
      <c r="AD244" s="169">
        <v>235</v>
      </c>
      <c r="AE244" s="169">
        <v>0</v>
      </c>
      <c r="AF244" s="170" t="s">
        <v>976</v>
      </c>
      <c r="AG244" s="171">
        <v>0</v>
      </c>
      <c r="AH244" s="98"/>
      <c r="AI244" s="93">
        <v>0</v>
      </c>
      <c r="AJ244" s="172">
        <v>0</v>
      </c>
      <c r="AK244" s="95">
        <v>0</v>
      </c>
      <c r="AL244" s="95">
        <v>1188</v>
      </c>
    </row>
    <row r="245" spans="1:38" s="89" customFormat="1" ht="12.75" x14ac:dyDescent="0.2">
      <c r="A245" s="67">
        <v>236</v>
      </c>
      <c r="B245" s="90" t="s">
        <v>732</v>
      </c>
      <c r="C245" s="67">
        <v>1</v>
      </c>
      <c r="D245" s="161"/>
      <c r="E245" s="161"/>
      <c r="F245" s="161">
        <v>6</v>
      </c>
      <c r="G245" s="162">
        <v>2.8282498472025255</v>
      </c>
      <c r="H245" s="91">
        <v>2.7370970577583726</v>
      </c>
      <c r="I245" s="91">
        <v>18</v>
      </c>
      <c r="J245" s="163">
        <v>113.24692783509514</v>
      </c>
      <c r="K245" s="164">
        <v>18655.827702654231</v>
      </c>
      <c r="L245" s="165">
        <v>2471</v>
      </c>
      <c r="M245" s="165">
        <v>1188</v>
      </c>
      <c r="N245" s="166">
        <v>119378119.63</v>
      </c>
      <c r="O245" s="167"/>
      <c r="P245" s="95">
        <v>0</v>
      </c>
      <c r="Q245" s="96"/>
      <c r="R245" s="96">
        <v>119950046.2</v>
      </c>
      <c r="S245" s="96">
        <v>-571926.57000000775</v>
      </c>
      <c r="T245" s="97"/>
      <c r="U245" s="97"/>
      <c r="V245" s="97"/>
      <c r="W245" s="97"/>
      <c r="X245" s="97"/>
      <c r="Y245" s="97"/>
      <c r="Z245" s="67"/>
      <c r="AA245" s="96"/>
      <c r="AB245" s="98"/>
      <c r="AC245" s="168"/>
      <c r="AD245" s="169">
        <v>236</v>
      </c>
      <c r="AE245" s="169">
        <v>119378119.63</v>
      </c>
      <c r="AF245" s="170">
        <v>1</v>
      </c>
      <c r="AG245" s="171">
        <v>119378119.63</v>
      </c>
      <c r="AH245" s="98"/>
      <c r="AI245" s="93">
        <v>113.24692783509514</v>
      </c>
      <c r="AJ245" s="172">
        <v>18655.827702654231</v>
      </c>
      <c r="AK245" s="95">
        <v>2471</v>
      </c>
      <c r="AL245" s="95">
        <v>1188</v>
      </c>
    </row>
    <row r="246" spans="1:38" s="89" customFormat="1" ht="12.75" x14ac:dyDescent="0.2">
      <c r="A246" s="67">
        <v>237</v>
      </c>
      <c r="B246" s="90" t="s">
        <v>733</v>
      </c>
      <c r="C246" s="67">
        <v>0</v>
      </c>
      <c r="D246" s="161"/>
      <c r="E246" s="161"/>
      <c r="F246" s="161"/>
      <c r="G246" s="162">
        <v>0</v>
      </c>
      <c r="H246" s="91">
        <v>0</v>
      </c>
      <c r="I246" s="91" t="s">
        <v>467</v>
      </c>
      <c r="J246" s="163">
        <v>0</v>
      </c>
      <c r="K246" s="164">
        <v>17354.29</v>
      </c>
      <c r="L246" s="165">
        <v>0</v>
      </c>
      <c r="M246" s="165">
        <v>1188</v>
      </c>
      <c r="N246" s="166">
        <v>177400</v>
      </c>
      <c r="O246" s="167"/>
      <c r="P246" s="95">
        <v>0</v>
      </c>
      <c r="Q246" s="96"/>
      <c r="R246" s="96">
        <v>177400</v>
      </c>
      <c r="S246" s="96">
        <v>0</v>
      </c>
      <c r="T246" s="97"/>
      <c r="U246" s="97"/>
      <c r="V246" s="97"/>
      <c r="W246" s="97"/>
      <c r="X246" s="97"/>
      <c r="Y246" s="97"/>
      <c r="Z246" s="67"/>
      <c r="AA246" s="96"/>
      <c r="AB246" s="98"/>
      <c r="AC246" s="168"/>
      <c r="AD246" s="169">
        <v>237</v>
      </c>
      <c r="AE246" s="169">
        <v>0</v>
      </c>
      <c r="AF246" s="170" t="s">
        <v>976</v>
      </c>
      <c r="AG246" s="171">
        <v>177400</v>
      </c>
      <c r="AH246" s="98"/>
      <c r="AI246" s="93">
        <v>0</v>
      </c>
      <c r="AJ246" s="172">
        <v>17354.29</v>
      </c>
      <c r="AK246" s="95">
        <v>0</v>
      </c>
      <c r="AL246" s="95">
        <v>1188</v>
      </c>
    </row>
    <row r="247" spans="1:38" s="89" customFormat="1" ht="12.75" x14ac:dyDescent="0.2">
      <c r="A247" s="67">
        <v>238</v>
      </c>
      <c r="B247" s="90" t="s">
        <v>734</v>
      </c>
      <c r="C247" s="67">
        <v>1</v>
      </c>
      <c r="D247" s="161"/>
      <c r="E247" s="161"/>
      <c r="F247" s="161"/>
      <c r="G247" s="162">
        <v>4.5706688187453661</v>
      </c>
      <c r="H247" s="91">
        <v>2.5105430624404583</v>
      </c>
      <c r="I247" s="91">
        <v>9</v>
      </c>
      <c r="J247" s="163">
        <v>137.5567051710772</v>
      </c>
      <c r="K247" s="164">
        <v>14335.41813846154</v>
      </c>
      <c r="L247" s="165">
        <v>5384</v>
      </c>
      <c r="M247" s="165">
        <v>1188</v>
      </c>
      <c r="N247" s="166">
        <v>12946880.093904337</v>
      </c>
      <c r="O247" s="167"/>
      <c r="P247" s="95">
        <v>0</v>
      </c>
      <c r="Q247" s="96"/>
      <c r="R247" s="96">
        <v>12578678</v>
      </c>
      <c r="S247" s="96">
        <v>368202.09390433691</v>
      </c>
      <c r="T247" s="97"/>
      <c r="U247" s="97"/>
      <c r="V247" s="97"/>
      <c r="W247" s="97"/>
      <c r="X247" s="97"/>
      <c r="Y247" s="97"/>
      <c r="Z247" s="67"/>
      <c r="AA247" s="96"/>
      <c r="AB247" s="98"/>
      <c r="AC247" s="168"/>
      <c r="AD247" s="169">
        <v>238</v>
      </c>
      <c r="AE247" s="169">
        <v>12946880.093904337</v>
      </c>
      <c r="AF247" s="170">
        <v>1</v>
      </c>
      <c r="AG247" s="171">
        <v>12946880.093904337</v>
      </c>
      <c r="AH247" s="98"/>
      <c r="AI247" s="93">
        <v>137.5567051710772</v>
      </c>
      <c r="AJ247" s="172">
        <v>14335.41813846154</v>
      </c>
      <c r="AK247" s="95">
        <v>5384</v>
      </c>
      <c r="AL247" s="95">
        <v>1188</v>
      </c>
    </row>
    <row r="248" spans="1:38" s="89" customFormat="1" ht="12.75" x14ac:dyDescent="0.2">
      <c r="A248" s="67">
        <v>239</v>
      </c>
      <c r="B248" s="90" t="s">
        <v>735</v>
      </c>
      <c r="C248" s="67">
        <v>1</v>
      </c>
      <c r="D248" s="161"/>
      <c r="E248" s="161"/>
      <c r="F248" s="161"/>
      <c r="G248" s="162">
        <v>4.6846215903549533</v>
      </c>
      <c r="H248" s="91">
        <v>4.3636052442125379</v>
      </c>
      <c r="I248" s="91">
        <v>9</v>
      </c>
      <c r="J248" s="163">
        <v>135.72176461952569</v>
      </c>
      <c r="K248" s="164">
        <v>15614.720210093481</v>
      </c>
      <c r="L248" s="165">
        <v>5578</v>
      </c>
      <c r="M248" s="165">
        <v>1188</v>
      </c>
      <c r="N248" s="166">
        <v>161512089.32905769</v>
      </c>
      <c r="O248" s="167"/>
      <c r="P248" s="95">
        <v>0</v>
      </c>
      <c r="Q248" s="96"/>
      <c r="R248" s="96">
        <v>155917833</v>
      </c>
      <c r="S248" s="96">
        <v>5594256.3290576935</v>
      </c>
      <c r="T248" s="97"/>
      <c r="U248" s="97"/>
      <c r="V248" s="97"/>
      <c r="W248" s="97"/>
      <c r="X248" s="97"/>
      <c r="Y248" s="97"/>
      <c r="Z248" s="67"/>
      <c r="AA248" s="96"/>
      <c r="AB248" s="98"/>
      <c r="AC248" s="168"/>
      <c r="AD248" s="169">
        <v>239</v>
      </c>
      <c r="AE248" s="169">
        <v>161512089.32905769</v>
      </c>
      <c r="AF248" s="170">
        <v>1</v>
      </c>
      <c r="AG248" s="171">
        <v>161512089.32905769</v>
      </c>
      <c r="AH248" s="98"/>
      <c r="AI248" s="93">
        <v>135.72176461952569</v>
      </c>
      <c r="AJ248" s="172">
        <v>15614.720210093481</v>
      </c>
      <c r="AK248" s="95">
        <v>5578</v>
      </c>
      <c r="AL248" s="95">
        <v>1188</v>
      </c>
    </row>
    <row r="249" spans="1:38" s="89" customFormat="1" ht="12.75" x14ac:dyDescent="0.2">
      <c r="A249" s="67">
        <v>240</v>
      </c>
      <c r="B249" s="90" t="s">
        <v>736</v>
      </c>
      <c r="C249" s="67">
        <v>1</v>
      </c>
      <c r="D249" s="161"/>
      <c r="E249" s="161"/>
      <c r="F249" s="161"/>
      <c r="G249" s="162">
        <v>0.63978216157388523</v>
      </c>
      <c r="H249" s="91">
        <v>0.6477154722511369</v>
      </c>
      <c r="I249" s="91">
        <v>9</v>
      </c>
      <c r="J249" s="163">
        <v>125.90848948350362</v>
      </c>
      <c r="K249" s="164">
        <v>13806.236387596899</v>
      </c>
      <c r="L249" s="165">
        <v>3577</v>
      </c>
      <c r="M249" s="165">
        <v>1188</v>
      </c>
      <c r="N249" s="166">
        <v>4501359.2</v>
      </c>
      <c r="O249" s="167"/>
      <c r="P249" s="95">
        <v>0</v>
      </c>
      <c r="Q249" s="96"/>
      <c r="R249" s="96">
        <v>4501359.2</v>
      </c>
      <c r="S249" s="96">
        <v>0</v>
      </c>
      <c r="T249" s="97"/>
      <c r="U249" s="97"/>
      <c r="V249" s="97"/>
      <c r="W249" s="97"/>
      <c r="X249" s="97"/>
      <c r="Y249" s="97"/>
      <c r="Z249" s="67"/>
      <c r="AA249" s="96"/>
      <c r="AB249" s="98"/>
      <c r="AC249" s="168"/>
      <c r="AD249" s="169">
        <v>240</v>
      </c>
      <c r="AE249" s="169">
        <v>34120.910000000003</v>
      </c>
      <c r="AF249" s="170">
        <v>0</v>
      </c>
      <c r="AG249" s="171">
        <v>4501359.2</v>
      </c>
      <c r="AH249" s="98"/>
      <c r="AI249" s="93">
        <v>125.90848948350362</v>
      </c>
      <c r="AJ249" s="172">
        <v>13806.236387596899</v>
      </c>
      <c r="AK249" s="95">
        <v>3577</v>
      </c>
      <c r="AL249" s="95">
        <v>1188</v>
      </c>
    </row>
    <row r="250" spans="1:38" s="89" customFormat="1" ht="12.75" x14ac:dyDescent="0.2">
      <c r="A250" s="67">
        <v>241</v>
      </c>
      <c r="B250" s="90" t="s">
        <v>737</v>
      </c>
      <c r="C250" s="67">
        <v>0</v>
      </c>
      <c r="D250" s="161"/>
      <c r="E250" s="161"/>
      <c r="F250" s="161"/>
      <c r="G250" s="162">
        <v>0</v>
      </c>
      <c r="H250" s="91">
        <v>0</v>
      </c>
      <c r="I250" s="91" t="s">
        <v>467</v>
      </c>
      <c r="J250" s="163">
        <v>0</v>
      </c>
      <c r="K250" s="164">
        <v>0</v>
      </c>
      <c r="L250" s="165">
        <v>0</v>
      </c>
      <c r="M250" s="165">
        <v>1188</v>
      </c>
      <c r="N250" s="166">
        <v>30900</v>
      </c>
      <c r="O250" s="167"/>
      <c r="P250" s="95">
        <v>0</v>
      </c>
      <c r="Q250" s="96"/>
      <c r="R250" s="96">
        <v>30900</v>
      </c>
      <c r="S250" s="96">
        <v>0</v>
      </c>
      <c r="T250" s="97"/>
      <c r="U250" s="97"/>
      <c r="V250" s="97"/>
      <c r="W250" s="97"/>
      <c r="X250" s="97"/>
      <c r="Y250" s="97"/>
      <c r="Z250" s="67"/>
      <c r="AA250" s="96"/>
      <c r="AB250" s="98"/>
      <c r="AC250" s="168"/>
      <c r="AD250" s="169">
        <v>241</v>
      </c>
      <c r="AE250" s="169">
        <v>0</v>
      </c>
      <c r="AF250" s="170" t="s">
        <v>976</v>
      </c>
      <c r="AG250" s="171">
        <v>30900</v>
      </c>
      <c r="AH250" s="98"/>
      <c r="AI250" s="93">
        <v>0</v>
      </c>
      <c r="AJ250" s="172">
        <v>0</v>
      </c>
      <c r="AK250" s="95">
        <v>0</v>
      </c>
      <c r="AL250" s="95">
        <v>1188</v>
      </c>
    </row>
    <row r="251" spans="1:38" s="89" customFormat="1" ht="12.75" x14ac:dyDescent="0.2">
      <c r="A251" s="67">
        <v>242</v>
      </c>
      <c r="B251" s="90" t="s">
        <v>738</v>
      </c>
      <c r="C251" s="67">
        <v>1</v>
      </c>
      <c r="D251" s="161"/>
      <c r="E251" s="161"/>
      <c r="F251" s="161"/>
      <c r="G251" s="162">
        <v>1.1144199320605428</v>
      </c>
      <c r="H251" s="91">
        <v>0</v>
      </c>
      <c r="I251" s="91">
        <v>9</v>
      </c>
      <c r="J251" s="163">
        <v>500.87913641661726</v>
      </c>
      <c r="K251" s="164">
        <v>17643.017127659576</v>
      </c>
      <c r="L251" s="165">
        <v>70727</v>
      </c>
      <c r="M251" s="165">
        <v>1188</v>
      </c>
      <c r="N251" s="166">
        <v>8843828.7028298657</v>
      </c>
      <c r="O251" s="167"/>
      <c r="P251" s="95">
        <v>0</v>
      </c>
      <c r="Q251" s="96"/>
      <c r="R251" s="96">
        <v>8576322.5999999996</v>
      </c>
      <c r="S251" s="96">
        <v>267506.10282986611</v>
      </c>
      <c r="T251" s="97"/>
      <c r="U251" s="97"/>
      <c r="V251" s="97"/>
      <c r="W251" s="97"/>
      <c r="X251" s="97"/>
      <c r="Y251" s="97"/>
      <c r="Z251" s="67"/>
      <c r="AA251" s="96"/>
      <c r="AB251" s="98"/>
      <c r="AC251" s="168"/>
      <c r="AD251" s="169">
        <v>242</v>
      </c>
      <c r="AE251" s="169">
        <v>8843828.7028298657</v>
      </c>
      <c r="AF251" s="170">
        <v>1</v>
      </c>
      <c r="AG251" s="171">
        <v>8843828.7028298657</v>
      </c>
      <c r="AH251" s="98"/>
      <c r="AI251" s="93">
        <v>500.87913641661726</v>
      </c>
      <c r="AJ251" s="172">
        <v>17643.017127659576</v>
      </c>
      <c r="AK251" s="95">
        <v>70727</v>
      </c>
      <c r="AL251" s="95">
        <v>1188</v>
      </c>
    </row>
    <row r="252" spans="1:38" s="89" customFormat="1" ht="12.75" x14ac:dyDescent="0.2">
      <c r="A252" s="67">
        <v>243</v>
      </c>
      <c r="B252" s="90" t="s">
        <v>739</v>
      </c>
      <c r="C252" s="67">
        <v>1</v>
      </c>
      <c r="D252" s="161"/>
      <c r="E252" s="161"/>
      <c r="F252" s="161"/>
      <c r="G252" s="162">
        <v>0.55192839505088254</v>
      </c>
      <c r="H252" s="91">
        <v>0.59543084856891471</v>
      </c>
      <c r="I252" s="91">
        <v>9</v>
      </c>
      <c r="J252" s="163">
        <v>113.02199405799442</v>
      </c>
      <c r="K252" s="164">
        <v>18004.222899734039</v>
      </c>
      <c r="L252" s="165">
        <v>2345</v>
      </c>
      <c r="M252" s="165">
        <v>1188</v>
      </c>
      <c r="N252" s="166">
        <v>203079669.60500002</v>
      </c>
      <c r="O252" s="167"/>
      <c r="P252" s="95">
        <v>0</v>
      </c>
      <c r="Q252" s="96"/>
      <c r="R252" s="96">
        <v>199860454.03</v>
      </c>
      <c r="S252" s="96">
        <v>3219215.5750000179</v>
      </c>
      <c r="T252" s="97"/>
      <c r="U252" s="97"/>
      <c r="V252" s="97"/>
      <c r="W252" s="97"/>
      <c r="X252" s="97"/>
      <c r="Y252" s="97"/>
      <c r="Z252" s="67"/>
      <c r="AA252" s="96"/>
      <c r="AB252" s="98"/>
      <c r="AC252" s="168"/>
      <c r="AD252" s="169">
        <v>243</v>
      </c>
      <c r="AE252" s="169">
        <v>203079669.60500002</v>
      </c>
      <c r="AF252" s="170">
        <v>1</v>
      </c>
      <c r="AG252" s="171">
        <v>203079669.60500002</v>
      </c>
      <c r="AH252" s="98"/>
      <c r="AI252" s="93">
        <v>113.02199405799442</v>
      </c>
      <c r="AJ252" s="172">
        <v>18004.222899734039</v>
      </c>
      <c r="AK252" s="95">
        <v>2345</v>
      </c>
      <c r="AL252" s="95">
        <v>1188</v>
      </c>
    </row>
    <row r="253" spans="1:38" s="89" customFormat="1" ht="12.75" x14ac:dyDescent="0.2">
      <c r="A253" s="67">
        <v>244</v>
      </c>
      <c r="B253" s="90" t="s">
        <v>740</v>
      </c>
      <c r="C253" s="67">
        <v>1</v>
      </c>
      <c r="D253" s="161"/>
      <c r="E253" s="161"/>
      <c r="F253" s="161"/>
      <c r="G253" s="162">
        <v>8.5082697356803241</v>
      </c>
      <c r="H253" s="91">
        <v>8.1553960330733144</v>
      </c>
      <c r="I253" s="91">
        <v>9</v>
      </c>
      <c r="J253" s="163">
        <v>124.17352811526767</v>
      </c>
      <c r="K253" s="164">
        <v>18438.649227546706</v>
      </c>
      <c r="L253" s="165">
        <v>4457</v>
      </c>
      <c r="M253" s="165">
        <v>1188</v>
      </c>
      <c r="N253" s="166">
        <v>73561872.111061811</v>
      </c>
      <c r="O253" s="167"/>
      <c r="P253" s="95">
        <v>0</v>
      </c>
      <c r="Q253" s="96"/>
      <c r="R253" s="96">
        <v>73561872.111061811</v>
      </c>
      <c r="S253" s="96">
        <v>0</v>
      </c>
      <c r="T253" s="97"/>
      <c r="U253" s="97"/>
      <c r="V253" s="97"/>
      <c r="W253" s="97"/>
      <c r="X253" s="97"/>
      <c r="Y253" s="97"/>
      <c r="Z253" s="67"/>
      <c r="AA253" s="96"/>
      <c r="AB253" s="98"/>
      <c r="AC253" s="168"/>
      <c r="AD253" s="169">
        <v>244</v>
      </c>
      <c r="AE253" s="169">
        <v>6268786.6488888888</v>
      </c>
      <c r="AF253" s="170">
        <v>0</v>
      </c>
      <c r="AG253" s="171">
        <v>73561872.111061811</v>
      </c>
      <c r="AH253" s="98"/>
      <c r="AI253" s="93">
        <v>124.17352811526767</v>
      </c>
      <c r="AJ253" s="172">
        <v>18438.649227546706</v>
      </c>
      <c r="AK253" s="95">
        <v>4457</v>
      </c>
      <c r="AL253" s="95">
        <v>1188</v>
      </c>
    </row>
    <row r="254" spans="1:38" s="89" customFormat="1" ht="12.75" x14ac:dyDescent="0.2">
      <c r="A254" s="67">
        <v>245</v>
      </c>
      <c r="B254" s="90" t="s">
        <v>741</v>
      </c>
      <c r="C254" s="67">
        <v>0</v>
      </c>
      <c r="D254" s="161"/>
      <c r="E254" s="161"/>
      <c r="F254" s="161"/>
      <c r="G254" s="162">
        <v>0</v>
      </c>
      <c r="H254" s="91">
        <v>0</v>
      </c>
      <c r="I254" s="91" t="s">
        <v>467</v>
      </c>
      <c r="J254" s="163">
        <v>0</v>
      </c>
      <c r="K254" s="164">
        <v>0</v>
      </c>
      <c r="L254" s="165">
        <v>0</v>
      </c>
      <c r="M254" s="165">
        <v>1188</v>
      </c>
      <c r="N254" s="166">
        <v>0</v>
      </c>
      <c r="O254" s="167"/>
      <c r="P254" s="95">
        <v>0</v>
      </c>
      <c r="Q254" s="96"/>
      <c r="R254" s="96">
        <v>0</v>
      </c>
      <c r="S254" s="96">
        <v>0</v>
      </c>
      <c r="T254" s="97"/>
      <c r="U254" s="97"/>
      <c r="V254" s="97"/>
      <c r="W254" s="97"/>
      <c r="X254" s="97"/>
      <c r="Y254" s="97"/>
      <c r="Z254" s="67"/>
      <c r="AA254" s="96"/>
      <c r="AB254" s="98"/>
      <c r="AC254" s="168"/>
      <c r="AD254" s="169">
        <v>245</v>
      </c>
      <c r="AE254" s="169">
        <v>0</v>
      </c>
      <c r="AF254" s="170" t="s">
        <v>976</v>
      </c>
      <c r="AG254" s="171">
        <v>0</v>
      </c>
      <c r="AH254" s="98"/>
      <c r="AI254" s="93">
        <v>0</v>
      </c>
      <c r="AJ254" s="172">
        <v>0</v>
      </c>
      <c r="AK254" s="95">
        <v>0</v>
      </c>
      <c r="AL254" s="95">
        <v>1188</v>
      </c>
    </row>
    <row r="255" spans="1:38" s="89" customFormat="1" ht="12.75" x14ac:dyDescent="0.2">
      <c r="A255" s="67">
        <v>246</v>
      </c>
      <c r="B255" s="90" t="s">
        <v>742</v>
      </c>
      <c r="C255" s="67">
        <v>1</v>
      </c>
      <c r="D255" s="161"/>
      <c r="E255" s="161"/>
      <c r="F255" s="161"/>
      <c r="G255" s="162">
        <v>0.12838122936444973</v>
      </c>
      <c r="H255" s="91">
        <v>8.8792136748523876E-2</v>
      </c>
      <c r="I255" s="91">
        <v>9</v>
      </c>
      <c r="J255" s="163">
        <v>141.12702341927442</v>
      </c>
      <c r="K255" s="164">
        <v>13314.608037171716</v>
      </c>
      <c r="L255" s="165">
        <v>5476</v>
      </c>
      <c r="M255" s="165">
        <v>1188</v>
      </c>
      <c r="N255" s="166">
        <v>71160580.557884157</v>
      </c>
      <c r="O255" s="167"/>
      <c r="P255" s="95">
        <v>0</v>
      </c>
      <c r="Q255" s="96"/>
      <c r="R255" s="96">
        <v>69120769.400000006</v>
      </c>
      <c r="S255" s="96">
        <v>2039811.1578841507</v>
      </c>
      <c r="T255" s="97"/>
      <c r="U255" s="97"/>
      <c r="V255" s="97"/>
      <c r="W255" s="97"/>
      <c r="X255" s="97"/>
      <c r="Y255" s="97"/>
      <c r="Z255" s="67"/>
      <c r="AA255" s="96"/>
      <c r="AB255" s="98"/>
      <c r="AC255" s="168"/>
      <c r="AD255" s="169">
        <v>246</v>
      </c>
      <c r="AE255" s="169">
        <v>71160580.557884157</v>
      </c>
      <c r="AF255" s="170">
        <v>1</v>
      </c>
      <c r="AG255" s="171">
        <v>71160580.557884157</v>
      </c>
      <c r="AH255" s="98"/>
      <c r="AI255" s="93">
        <v>141.12702341927442</v>
      </c>
      <c r="AJ255" s="172">
        <v>13314.608037171716</v>
      </c>
      <c r="AK255" s="95">
        <v>5476</v>
      </c>
      <c r="AL255" s="95">
        <v>1188</v>
      </c>
    </row>
    <row r="256" spans="1:38" s="89" customFormat="1" ht="12.75" x14ac:dyDescent="0.2">
      <c r="A256" s="67">
        <v>247</v>
      </c>
      <c r="B256" s="90" t="s">
        <v>743</v>
      </c>
      <c r="C256" s="67">
        <v>0</v>
      </c>
      <c r="D256" s="161"/>
      <c r="E256" s="161"/>
      <c r="F256" s="161"/>
      <c r="G256" s="162">
        <v>0</v>
      </c>
      <c r="H256" s="91">
        <v>0</v>
      </c>
      <c r="I256" s="91" t="s">
        <v>467</v>
      </c>
      <c r="J256" s="163">
        <v>0</v>
      </c>
      <c r="K256" s="164">
        <v>0</v>
      </c>
      <c r="L256" s="165">
        <v>0</v>
      </c>
      <c r="M256" s="165">
        <v>1188</v>
      </c>
      <c r="N256" s="166">
        <v>1812950</v>
      </c>
      <c r="O256" s="167"/>
      <c r="P256" s="95">
        <v>0</v>
      </c>
      <c r="Q256" s="96"/>
      <c r="R256" s="96">
        <v>1812950</v>
      </c>
      <c r="S256" s="96">
        <v>0</v>
      </c>
      <c r="T256" s="97"/>
      <c r="U256" s="97"/>
      <c r="V256" s="97"/>
      <c r="W256" s="97"/>
      <c r="X256" s="97"/>
      <c r="Y256" s="97"/>
      <c r="Z256" s="67"/>
      <c r="AA256" s="96"/>
      <c r="AB256" s="98"/>
      <c r="AC256" s="168"/>
      <c r="AD256" s="169">
        <v>247</v>
      </c>
      <c r="AE256" s="169">
        <v>0</v>
      </c>
      <c r="AF256" s="170" t="s">
        <v>976</v>
      </c>
      <c r="AG256" s="171">
        <v>1812950</v>
      </c>
      <c r="AH256" s="98"/>
      <c r="AI256" s="93">
        <v>0</v>
      </c>
      <c r="AJ256" s="172">
        <v>0</v>
      </c>
      <c r="AK256" s="95">
        <v>0</v>
      </c>
      <c r="AL256" s="95">
        <v>1188</v>
      </c>
    </row>
    <row r="257" spans="1:38" s="89" customFormat="1" ht="12.75" x14ac:dyDescent="0.2">
      <c r="A257" s="67">
        <v>248</v>
      </c>
      <c r="B257" s="90" t="s">
        <v>744</v>
      </c>
      <c r="C257" s="67">
        <v>1</v>
      </c>
      <c r="D257" s="161"/>
      <c r="E257" s="161"/>
      <c r="F257" s="161"/>
      <c r="G257" s="162">
        <v>6.6870826362856839</v>
      </c>
      <c r="H257" s="91">
        <v>6.915136369012</v>
      </c>
      <c r="I257" s="91">
        <v>18</v>
      </c>
      <c r="J257" s="163">
        <v>103.76683019250743</v>
      </c>
      <c r="K257" s="164">
        <v>20022.046240654356</v>
      </c>
      <c r="L257" s="165">
        <v>754</v>
      </c>
      <c r="M257" s="165">
        <v>1188</v>
      </c>
      <c r="N257" s="166">
        <v>166250691.04230201</v>
      </c>
      <c r="O257" s="167"/>
      <c r="P257" s="95">
        <v>0</v>
      </c>
      <c r="Q257" s="96"/>
      <c r="R257" s="96">
        <v>165583184.82921153</v>
      </c>
      <c r="S257" s="96">
        <v>667506.21309047937</v>
      </c>
      <c r="T257" s="97"/>
      <c r="U257" s="97"/>
      <c r="V257" s="97"/>
      <c r="W257" s="97"/>
      <c r="X257" s="97"/>
      <c r="Y257" s="97"/>
      <c r="Z257" s="67"/>
      <c r="AA257" s="96"/>
      <c r="AB257" s="98">
        <v>9</v>
      </c>
      <c r="AC257" s="168"/>
      <c r="AD257" s="169">
        <v>248</v>
      </c>
      <c r="AE257" s="169">
        <v>166250691.04230201</v>
      </c>
      <c r="AF257" s="170">
        <v>1</v>
      </c>
      <c r="AG257" s="171">
        <v>166250691.04230201</v>
      </c>
      <c r="AH257" s="98"/>
      <c r="AI257" s="93">
        <v>103.76683019250743</v>
      </c>
      <c r="AJ257" s="172">
        <v>20022.046240654356</v>
      </c>
      <c r="AK257" s="95">
        <v>754</v>
      </c>
      <c r="AL257" s="95">
        <v>1188</v>
      </c>
    </row>
    <row r="258" spans="1:38" s="89" customFormat="1" ht="12.75" x14ac:dyDescent="0.2">
      <c r="A258" s="67">
        <v>249</v>
      </c>
      <c r="B258" s="90" t="s">
        <v>745</v>
      </c>
      <c r="C258" s="67">
        <v>1</v>
      </c>
      <c r="D258" s="161"/>
      <c r="E258" s="161"/>
      <c r="F258" s="161"/>
      <c r="G258" s="162">
        <v>0</v>
      </c>
      <c r="H258" s="91">
        <v>0</v>
      </c>
      <c r="I258" s="91">
        <v>9</v>
      </c>
      <c r="J258" s="163">
        <v>285.73892043821417</v>
      </c>
      <c r="K258" s="164">
        <v>14548.657560975611</v>
      </c>
      <c r="L258" s="165">
        <v>27023</v>
      </c>
      <c r="M258" s="165">
        <v>1188</v>
      </c>
      <c r="N258" s="166">
        <v>5491620.79</v>
      </c>
      <c r="O258" s="167"/>
      <c r="P258" s="95">
        <v>0</v>
      </c>
      <c r="Q258" s="96"/>
      <c r="R258" s="96">
        <v>5030710.5999999996</v>
      </c>
      <c r="S258" s="96">
        <v>460910.19000000041</v>
      </c>
      <c r="T258" s="97"/>
      <c r="U258" s="97"/>
      <c r="V258" s="97"/>
      <c r="W258" s="97"/>
      <c r="X258" s="97"/>
      <c r="Y258" s="97"/>
      <c r="Z258" s="67"/>
      <c r="AA258" s="96"/>
      <c r="AB258" s="98"/>
      <c r="AC258" s="168"/>
      <c r="AD258" s="169">
        <v>249</v>
      </c>
      <c r="AE258" s="169">
        <v>5491620.79</v>
      </c>
      <c r="AF258" s="170">
        <v>1</v>
      </c>
      <c r="AG258" s="171">
        <v>5491620.79</v>
      </c>
      <c r="AH258" s="98"/>
      <c r="AI258" s="93">
        <v>285.73892043821417</v>
      </c>
      <c r="AJ258" s="172">
        <v>14548.657560975611</v>
      </c>
      <c r="AK258" s="95">
        <v>27023</v>
      </c>
      <c r="AL258" s="95">
        <v>1188</v>
      </c>
    </row>
    <row r="259" spans="1:38" s="89" customFormat="1" ht="12.75" x14ac:dyDescent="0.2">
      <c r="A259" s="67">
        <v>250</v>
      </c>
      <c r="B259" s="90" t="s">
        <v>746</v>
      </c>
      <c r="C259" s="67">
        <v>1</v>
      </c>
      <c r="D259" s="161"/>
      <c r="E259" s="161"/>
      <c r="F259" s="161"/>
      <c r="G259" s="162">
        <v>0.19818936096707329</v>
      </c>
      <c r="H259" s="91">
        <v>0.49941166928956809</v>
      </c>
      <c r="I259" s="91">
        <v>9</v>
      </c>
      <c r="J259" s="163">
        <v>124.28382913241582</v>
      </c>
      <c r="K259" s="164">
        <v>13010.641374207189</v>
      </c>
      <c r="L259" s="165">
        <v>3159</v>
      </c>
      <c r="M259" s="165">
        <v>1188</v>
      </c>
      <c r="N259" s="166">
        <v>8163605.7999999998</v>
      </c>
      <c r="O259" s="167"/>
      <c r="P259" s="95">
        <v>0</v>
      </c>
      <c r="Q259" s="96"/>
      <c r="R259" s="96">
        <v>8163605.7999999998</v>
      </c>
      <c r="S259" s="96">
        <v>0</v>
      </c>
      <c r="T259" s="97"/>
      <c r="U259" s="97"/>
      <c r="V259" s="97"/>
      <c r="W259" s="97"/>
      <c r="X259" s="97"/>
      <c r="Y259" s="97"/>
      <c r="Z259" s="67"/>
      <c r="AA259" s="96"/>
      <c r="AB259" s="98"/>
      <c r="AC259" s="168"/>
      <c r="AD259" s="169">
        <v>250</v>
      </c>
      <c r="AE259" s="169">
        <v>49422.467862529193</v>
      </c>
      <c r="AF259" s="170">
        <v>0</v>
      </c>
      <c r="AG259" s="171">
        <v>8163605.7999999998</v>
      </c>
      <c r="AH259" s="98"/>
      <c r="AI259" s="93">
        <v>124.28382913241582</v>
      </c>
      <c r="AJ259" s="172">
        <v>13010.641374207189</v>
      </c>
      <c r="AK259" s="95">
        <v>3159</v>
      </c>
      <c r="AL259" s="95">
        <v>1188</v>
      </c>
    </row>
    <row r="260" spans="1:38" s="89" customFormat="1" ht="12.75" x14ac:dyDescent="0.2">
      <c r="A260" s="67">
        <v>251</v>
      </c>
      <c r="B260" s="90" t="s">
        <v>747</v>
      </c>
      <c r="C260" s="67">
        <v>1</v>
      </c>
      <c r="D260" s="161"/>
      <c r="E260" s="161"/>
      <c r="F260" s="161"/>
      <c r="G260" s="162">
        <v>4.1924288847389413</v>
      </c>
      <c r="H260" s="91">
        <v>4.3235574968650843</v>
      </c>
      <c r="I260" s="91">
        <v>9</v>
      </c>
      <c r="J260" s="163">
        <v>115.7326133873878</v>
      </c>
      <c r="K260" s="164">
        <v>17183.121708039042</v>
      </c>
      <c r="L260" s="165">
        <v>2703</v>
      </c>
      <c r="M260" s="165">
        <v>1188</v>
      </c>
      <c r="N260" s="166">
        <v>44284827.977615476</v>
      </c>
      <c r="O260" s="167"/>
      <c r="P260" s="95">
        <v>0</v>
      </c>
      <c r="Q260" s="96"/>
      <c r="R260" s="96">
        <v>42609562.200000003</v>
      </c>
      <c r="S260" s="96">
        <v>1675265.7776154727</v>
      </c>
      <c r="T260" s="97"/>
      <c r="U260" s="97"/>
      <c r="V260" s="97"/>
      <c r="W260" s="97"/>
      <c r="X260" s="97"/>
      <c r="Y260" s="97"/>
      <c r="Z260" s="67"/>
      <c r="AA260" s="96"/>
      <c r="AB260" s="98"/>
      <c r="AC260" s="168"/>
      <c r="AD260" s="169">
        <v>251</v>
      </c>
      <c r="AE260" s="169">
        <v>44284827.977615476</v>
      </c>
      <c r="AF260" s="170">
        <v>1</v>
      </c>
      <c r="AG260" s="171">
        <v>44284827.977615476</v>
      </c>
      <c r="AH260" s="98"/>
      <c r="AI260" s="93">
        <v>115.7326133873878</v>
      </c>
      <c r="AJ260" s="172">
        <v>17183.121708039042</v>
      </c>
      <c r="AK260" s="95">
        <v>2703</v>
      </c>
      <c r="AL260" s="95">
        <v>1188</v>
      </c>
    </row>
    <row r="261" spans="1:38" s="89" customFormat="1" ht="12.75" x14ac:dyDescent="0.2">
      <c r="A261" s="67">
        <v>252</v>
      </c>
      <c r="B261" s="90" t="s">
        <v>748</v>
      </c>
      <c r="C261" s="67">
        <v>1</v>
      </c>
      <c r="D261" s="161"/>
      <c r="E261" s="161"/>
      <c r="F261" s="161"/>
      <c r="G261" s="162">
        <v>0</v>
      </c>
      <c r="H261" s="91">
        <v>0</v>
      </c>
      <c r="I261" s="91">
        <v>9</v>
      </c>
      <c r="J261" s="163">
        <v>237.8630676898417</v>
      </c>
      <c r="K261" s="164">
        <v>14664.850611538461</v>
      </c>
      <c r="L261" s="165">
        <v>20217</v>
      </c>
      <c r="M261" s="165">
        <v>1188</v>
      </c>
      <c r="N261" s="166">
        <v>19604925.25</v>
      </c>
      <c r="O261" s="167"/>
      <c r="P261" s="95">
        <v>0</v>
      </c>
      <c r="Q261" s="96"/>
      <c r="R261" s="96">
        <v>19666974</v>
      </c>
      <c r="S261" s="96">
        <v>-62048.75</v>
      </c>
      <c r="T261" s="97"/>
      <c r="U261" s="97"/>
      <c r="V261" s="97"/>
      <c r="W261" s="97"/>
      <c r="X261" s="97"/>
      <c r="Y261" s="97"/>
      <c r="Z261" s="67"/>
      <c r="AA261" s="96"/>
      <c r="AB261" s="98"/>
      <c r="AC261" s="168"/>
      <c r="AD261" s="169">
        <v>252</v>
      </c>
      <c r="AE261" s="169">
        <v>19604925.25</v>
      </c>
      <c r="AF261" s="170">
        <v>1</v>
      </c>
      <c r="AG261" s="171">
        <v>19604925.25</v>
      </c>
      <c r="AH261" s="98"/>
      <c r="AI261" s="93">
        <v>237.8630676898417</v>
      </c>
      <c r="AJ261" s="172">
        <v>14664.850611538461</v>
      </c>
      <c r="AK261" s="95">
        <v>20217</v>
      </c>
      <c r="AL261" s="95">
        <v>1188</v>
      </c>
    </row>
    <row r="262" spans="1:38" s="89" customFormat="1" ht="12.75" x14ac:dyDescent="0.2">
      <c r="A262" s="67">
        <v>253</v>
      </c>
      <c r="B262" s="90" t="s">
        <v>749</v>
      </c>
      <c r="C262" s="67">
        <v>1</v>
      </c>
      <c r="D262" s="161"/>
      <c r="E262" s="161"/>
      <c r="F262" s="161"/>
      <c r="G262" s="162">
        <v>0</v>
      </c>
      <c r="H262" s="91">
        <v>2.4287748962064168</v>
      </c>
      <c r="I262" s="91">
        <v>18</v>
      </c>
      <c r="J262" s="163">
        <v>304.82754243672571</v>
      </c>
      <c r="K262" s="164">
        <v>17180.604390243905</v>
      </c>
      <c r="L262" s="165">
        <v>35191</v>
      </c>
      <c r="M262" s="165">
        <v>1188</v>
      </c>
      <c r="N262" s="166">
        <v>2156313.46</v>
      </c>
      <c r="O262" s="167"/>
      <c r="P262" s="95">
        <v>0</v>
      </c>
      <c r="Q262" s="96"/>
      <c r="R262" s="96">
        <v>2167853.09</v>
      </c>
      <c r="S262" s="96">
        <v>-11539.629999999888</v>
      </c>
      <c r="T262" s="97"/>
      <c r="U262" s="97"/>
      <c r="V262" s="97"/>
      <c r="W262" s="97"/>
      <c r="X262" s="97"/>
      <c r="Y262" s="97"/>
      <c r="Z262" s="67"/>
      <c r="AA262" s="96"/>
      <c r="AB262" s="98"/>
      <c r="AC262" s="168"/>
      <c r="AD262" s="169">
        <v>253</v>
      </c>
      <c r="AE262" s="169">
        <v>2156313.46</v>
      </c>
      <c r="AF262" s="170">
        <v>1</v>
      </c>
      <c r="AG262" s="171">
        <v>2156313.46</v>
      </c>
      <c r="AH262" s="98"/>
      <c r="AI262" s="93">
        <v>304.82754243672571</v>
      </c>
      <c r="AJ262" s="172">
        <v>17180.604390243905</v>
      </c>
      <c r="AK262" s="95">
        <v>35191</v>
      </c>
      <c r="AL262" s="95">
        <v>1188</v>
      </c>
    </row>
    <row r="263" spans="1:38" s="89" customFormat="1" ht="12.75" x14ac:dyDescent="0.2">
      <c r="A263" s="67">
        <v>254</v>
      </c>
      <c r="B263" s="90" t="s">
        <v>750</v>
      </c>
      <c r="C263" s="67">
        <v>0</v>
      </c>
      <c r="D263" s="161"/>
      <c r="E263" s="161"/>
      <c r="F263" s="161"/>
      <c r="G263" s="162">
        <v>0</v>
      </c>
      <c r="H263" s="91">
        <v>0</v>
      </c>
      <c r="I263" s="91" t="s">
        <v>467</v>
      </c>
      <c r="J263" s="163">
        <v>0</v>
      </c>
      <c r="K263" s="164">
        <v>17830.486349999999</v>
      </c>
      <c r="L263" s="165">
        <v>0</v>
      </c>
      <c r="M263" s="165">
        <v>1188</v>
      </c>
      <c r="N263" s="166">
        <v>108200</v>
      </c>
      <c r="O263" s="167"/>
      <c r="P263" s="95">
        <v>0</v>
      </c>
      <c r="Q263" s="96"/>
      <c r="R263" s="96">
        <v>108200</v>
      </c>
      <c r="S263" s="96">
        <v>0</v>
      </c>
      <c r="T263" s="97"/>
      <c r="U263" s="97"/>
      <c r="V263" s="97"/>
      <c r="W263" s="97"/>
      <c r="X263" s="97"/>
      <c r="Y263" s="97"/>
      <c r="Z263" s="67"/>
      <c r="AA263" s="96"/>
      <c r="AB263" s="98"/>
      <c r="AC263" s="168"/>
      <c r="AD263" s="169">
        <v>254</v>
      </c>
      <c r="AE263" s="169">
        <v>0</v>
      </c>
      <c r="AF263" s="170" t="s">
        <v>976</v>
      </c>
      <c r="AG263" s="171">
        <v>108200</v>
      </c>
      <c r="AH263" s="98"/>
      <c r="AI263" s="93">
        <v>0</v>
      </c>
      <c r="AJ263" s="172">
        <v>17830.486349999999</v>
      </c>
      <c r="AK263" s="95">
        <v>0</v>
      </c>
      <c r="AL263" s="95">
        <v>1188</v>
      </c>
    </row>
    <row r="264" spans="1:38" s="89" customFormat="1" ht="12.75" x14ac:dyDescent="0.2">
      <c r="A264" s="67">
        <v>255</v>
      </c>
      <c r="B264" s="90" t="s">
        <v>751</v>
      </c>
      <c r="C264" s="67">
        <v>0</v>
      </c>
      <c r="D264" s="161"/>
      <c r="E264" s="161"/>
      <c r="F264" s="161"/>
      <c r="G264" s="162">
        <v>0</v>
      </c>
      <c r="H264" s="91">
        <v>0</v>
      </c>
      <c r="I264" s="91" t="s">
        <v>467</v>
      </c>
      <c r="J264" s="163">
        <v>0</v>
      </c>
      <c r="K264" s="164">
        <v>0</v>
      </c>
      <c r="L264" s="165">
        <v>0</v>
      </c>
      <c r="M264" s="165">
        <v>1188</v>
      </c>
      <c r="N264" s="166">
        <v>0</v>
      </c>
      <c r="O264" s="167"/>
      <c r="P264" s="95">
        <v>0</v>
      </c>
      <c r="Q264" s="96"/>
      <c r="R264" s="96">
        <v>0</v>
      </c>
      <c r="S264" s="96">
        <v>0</v>
      </c>
      <c r="T264" s="97"/>
      <c r="U264" s="97"/>
      <c r="V264" s="97"/>
      <c r="W264" s="97"/>
      <c r="X264" s="97"/>
      <c r="Y264" s="97"/>
      <c r="Z264" s="67"/>
      <c r="AA264" s="96"/>
      <c r="AB264" s="98"/>
      <c r="AC264" s="168"/>
      <c r="AD264" s="169">
        <v>255</v>
      </c>
      <c r="AE264" s="169">
        <v>0</v>
      </c>
      <c r="AF264" s="170" t="s">
        <v>976</v>
      </c>
      <c r="AG264" s="171">
        <v>0</v>
      </c>
      <c r="AH264" s="98"/>
      <c r="AI264" s="93">
        <v>0</v>
      </c>
      <c r="AJ264" s="172">
        <v>0</v>
      </c>
      <c r="AK264" s="95">
        <v>0</v>
      </c>
      <c r="AL264" s="95">
        <v>1188</v>
      </c>
    </row>
    <row r="265" spans="1:38" s="89" customFormat="1" ht="12.75" x14ac:dyDescent="0.2">
      <c r="A265" s="67">
        <v>256</v>
      </c>
      <c r="B265" s="90" t="s">
        <v>752</v>
      </c>
      <c r="C265" s="67">
        <v>0</v>
      </c>
      <c r="D265" s="161"/>
      <c r="E265" s="161"/>
      <c r="F265" s="161"/>
      <c r="G265" s="162">
        <v>0</v>
      </c>
      <c r="H265" s="91">
        <v>0</v>
      </c>
      <c r="I265" s="91" t="s">
        <v>467</v>
      </c>
      <c r="J265" s="163">
        <v>0</v>
      </c>
      <c r="K265" s="164">
        <v>18692.387499999997</v>
      </c>
      <c r="L265" s="165">
        <v>0</v>
      </c>
      <c r="M265" s="165">
        <v>1188</v>
      </c>
      <c r="N265" s="166">
        <v>448617</v>
      </c>
      <c r="O265" s="167"/>
      <c r="P265" s="95">
        <v>0</v>
      </c>
      <c r="Q265" s="96"/>
      <c r="R265" s="96">
        <v>448617</v>
      </c>
      <c r="S265" s="96">
        <v>0</v>
      </c>
      <c r="T265" s="97"/>
      <c r="U265" s="97"/>
      <c r="V265" s="97"/>
      <c r="W265" s="97"/>
      <c r="X265" s="97"/>
      <c r="Y265" s="97"/>
      <c r="Z265" s="67"/>
      <c r="AA265" s="96"/>
      <c r="AB265" s="98"/>
      <c r="AC265" s="168"/>
      <c r="AD265" s="169">
        <v>256</v>
      </c>
      <c r="AE265" s="169">
        <v>15732.23</v>
      </c>
      <c r="AF265" s="170" t="s">
        <v>976</v>
      </c>
      <c r="AG265" s="171">
        <v>448617</v>
      </c>
      <c r="AH265" s="98"/>
      <c r="AI265" s="93">
        <v>0</v>
      </c>
      <c r="AJ265" s="172">
        <v>18692.387499999997</v>
      </c>
      <c r="AK265" s="95">
        <v>0</v>
      </c>
      <c r="AL265" s="95">
        <v>1188</v>
      </c>
    </row>
    <row r="266" spans="1:38" s="89" customFormat="1" ht="12.75" x14ac:dyDescent="0.2">
      <c r="A266" s="67">
        <v>257</v>
      </c>
      <c r="B266" s="90" t="s">
        <v>753</v>
      </c>
      <c r="C266" s="67">
        <v>0</v>
      </c>
      <c r="D266" s="161"/>
      <c r="E266" s="161"/>
      <c r="F266" s="161"/>
      <c r="G266" s="162">
        <v>0</v>
      </c>
      <c r="H266" s="91">
        <v>0</v>
      </c>
      <c r="I266" s="91" t="s">
        <v>467</v>
      </c>
      <c r="J266" s="163">
        <v>0</v>
      </c>
      <c r="K266" s="164">
        <v>0</v>
      </c>
      <c r="L266" s="165">
        <v>0</v>
      </c>
      <c r="M266" s="165">
        <v>1188</v>
      </c>
      <c r="N266" s="166">
        <v>0</v>
      </c>
      <c r="O266" s="167"/>
      <c r="P266" s="95">
        <v>0</v>
      </c>
      <c r="Q266" s="96"/>
      <c r="R266" s="96">
        <v>0</v>
      </c>
      <c r="S266" s="96">
        <v>0</v>
      </c>
      <c r="T266" s="97"/>
      <c r="U266" s="97"/>
      <c r="V266" s="97"/>
      <c r="W266" s="97"/>
      <c r="X266" s="97"/>
      <c r="Y266" s="97"/>
      <c r="Z266" s="67"/>
      <c r="AA266" s="96"/>
      <c r="AB266" s="98"/>
      <c r="AC266" s="168"/>
      <c r="AD266" s="169">
        <v>257</v>
      </c>
      <c r="AE266" s="169">
        <v>0</v>
      </c>
      <c r="AF266" s="170" t="s">
        <v>976</v>
      </c>
      <c r="AG266" s="171">
        <v>0</v>
      </c>
      <c r="AH266" s="98"/>
      <c r="AI266" s="93">
        <v>0</v>
      </c>
      <c r="AJ266" s="172">
        <v>0</v>
      </c>
      <c r="AK266" s="95">
        <v>0</v>
      </c>
      <c r="AL266" s="95">
        <v>1188</v>
      </c>
    </row>
    <row r="267" spans="1:38" s="89" customFormat="1" ht="12.75" x14ac:dyDescent="0.2">
      <c r="A267" s="67">
        <v>258</v>
      </c>
      <c r="B267" s="90" t="s">
        <v>754</v>
      </c>
      <c r="C267" s="67">
        <v>1</v>
      </c>
      <c r="D267" s="161"/>
      <c r="E267" s="161"/>
      <c r="F267" s="161"/>
      <c r="G267" s="162">
        <v>10.419570438422387</v>
      </c>
      <c r="H267" s="91">
        <v>10.248290415588967</v>
      </c>
      <c r="I267" s="91">
        <v>18</v>
      </c>
      <c r="J267" s="163">
        <v>121.86133889478587</v>
      </c>
      <c r="K267" s="164">
        <v>18533.908779803645</v>
      </c>
      <c r="L267" s="165">
        <v>4052</v>
      </c>
      <c r="M267" s="165">
        <v>1188</v>
      </c>
      <c r="N267" s="166">
        <v>97967051.994622916</v>
      </c>
      <c r="O267" s="167"/>
      <c r="P267" s="95">
        <v>0</v>
      </c>
      <c r="Q267" s="96"/>
      <c r="R267" s="96">
        <v>96130077.025839746</v>
      </c>
      <c r="S267" s="96">
        <v>1836974.96878317</v>
      </c>
      <c r="T267" s="97"/>
      <c r="U267" s="97"/>
      <c r="V267" s="97"/>
      <c r="W267" s="97"/>
      <c r="X267" s="97"/>
      <c r="Y267" s="97"/>
      <c r="Z267" s="67"/>
      <c r="AA267" s="96"/>
      <c r="AB267" s="98">
        <v>9</v>
      </c>
      <c r="AC267" s="168"/>
      <c r="AD267" s="169">
        <v>258</v>
      </c>
      <c r="AE267" s="169">
        <v>97967051.994622916</v>
      </c>
      <c r="AF267" s="170">
        <v>1</v>
      </c>
      <c r="AG267" s="171">
        <v>97967051.994622916</v>
      </c>
      <c r="AH267" s="100"/>
      <c r="AI267" s="93">
        <v>121.86133889478587</v>
      </c>
      <c r="AJ267" s="172">
        <v>18533.908779803645</v>
      </c>
      <c r="AK267" s="95">
        <v>4052</v>
      </c>
      <c r="AL267" s="95">
        <v>1188</v>
      </c>
    </row>
    <row r="268" spans="1:38" s="89" customFormat="1" ht="12.75" x14ac:dyDescent="0.2">
      <c r="A268" s="67">
        <v>259</v>
      </c>
      <c r="B268" s="90" t="s">
        <v>755</v>
      </c>
      <c r="C268" s="67">
        <v>0</v>
      </c>
      <c r="D268" s="161"/>
      <c r="E268" s="161"/>
      <c r="F268" s="161"/>
      <c r="G268" s="162">
        <v>0</v>
      </c>
      <c r="H268" s="91">
        <v>0</v>
      </c>
      <c r="I268" s="91" t="s">
        <v>467</v>
      </c>
      <c r="J268" s="163">
        <v>0</v>
      </c>
      <c r="K268" s="164">
        <v>17354.289999999997</v>
      </c>
      <c r="L268" s="165">
        <v>0</v>
      </c>
      <c r="M268" s="165">
        <v>1188</v>
      </c>
      <c r="N268" s="166">
        <v>57395</v>
      </c>
      <c r="O268" s="167"/>
      <c r="P268" s="95">
        <v>0</v>
      </c>
      <c r="Q268" s="96"/>
      <c r="R268" s="96">
        <v>57395</v>
      </c>
      <c r="S268" s="96">
        <v>0</v>
      </c>
      <c r="T268" s="97"/>
      <c r="U268" s="97"/>
      <c r="V268" s="97"/>
      <c r="W268" s="97"/>
      <c r="X268" s="97"/>
      <c r="Y268" s="97"/>
      <c r="Z268" s="67"/>
      <c r="AA268" s="96"/>
      <c r="AB268" s="98"/>
      <c r="AC268" s="168"/>
      <c r="AD268" s="169">
        <v>259</v>
      </c>
      <c r="AE268" s="169">
        <v>80144</v>
      </c>
      <c r="AF268" s="170" t="s">
        <v>976</v>
      </c>
      <c r="AG268" s="171">
        <v>57395</v>
      </c>
      <c r="AH268" s="98"/>
      <c r="AI268" s="93">
        <v>0</v>
      </c>
      <c r="AJ268" s="172">
        <v>17354.289999999997</v>
      </c>
      <c r="AK268" s="95">
        <v>0</v>
      </c>
      <c r="AL268" s="95">
        <v>1188</v>
      </c>
    </row>
    <row r="269" spans="1:38" s="89" customFormat="1" ht="12.75" x14ac:dyDescent="0.2">
      <c r="A269" s="67">
        <v>260</v>
      </c>
      <c r="B269" s="90" t="s">
        <v>756</v>
      </c>
      <c r="C269" s="67">
        <v>0</v>
      </c>
      <c r="D269" s="161"/>
      <c r="E269" s="161"/>
      <c r="F269" s="161"/>
      <c r="G269" s="162">
        <v>0</v>
      </c>
      <c r="H269" s="91">
        <v>0</v>
      </c>
      <c r="I269" s="91" t="s">
        <v>467</v>
      </c>
      <c r="J269" s="163">
        <v>0</v>
      </c>
      <c r="K269" s="164">
        <v>0</v>
      </c>
      <c r="L269" s="165">
        <v>0</v>
      </c>
      <c r="M269" s="165">
        <v>1188</v>
      </c>
      <c r="N269" s="166">
        <v>0</v>
      </c>
      <c r="O269" s="167"/>
      <c r="P269" s="95">
        <v>0</v>
      </c>
      <c r="Q269" s="96"/>
      <c r="R269" s="96">
        <v>0</v>
      </c>
      <c r="S269" s="96">
        <v>0</v>
      </c>
      <c r="T269" s="97"/>
      <c r="U269" s="97"/>
      <c r="V269" s="97"/>
      <c r="W269" s="97"/>
      <c r="X269" s="97"/>
      <c r="Y269" s="97"/>
      <c r="Z269" s="67"/>
      <c r="AA269" s="96"/>
      <c r="AB269" s="98"/>
      <c r="AC269" s="168"/>
      <c r="AD269" s="169">
        <v>260</v>
      </c>
      <c r="AE269" s="169">
        <v>0</v>
      </c>
      <c r="AF269" s="170" t="s">
        <v>976</v>
      </c>
      <c r="AG269" s="171">
        <v>0</v>
      </c>
      <c r="AH269" s="98"/>
      <c r="AI269" s="93">
        <v>0</v>
      </c>
      <c r="AJ269" s="172">
        <v>0</v>
      </c>
      <c r="AK269" s="95">
        <v>0</v>
      </c>
      <c r="AL269" s="95">
        <v>1188</v>
      </c>
    </row>
    <row r="270" spans="1:38" s="89" customFormat="1" ht="12.75" x14ac:dyDescent="0.2">
      <c r="A270" s="67">
        <v>261</v>
      </c>
      <c r="B270" s="90" t="s">
        <v>757</v>
      </c>
      <c r="C270" s="67">
        <v>1</v>
      </c>
      <c r="D270" s="161"/>
      <c r="E270" s="161"/>
      <c r="F270" s="161"/>
      <c r="G270" s="162">
        <v>6.5167856683530516</v>
      </c>
      <c r="H270" s="91">
        <v>7.058695883243443</v>
      </c>
      <c r="I270" s="91">
        <v>9</v>
      </c>
      <c r="J270" s="163">
        <v>188.34300501385189</v>
      </c>
      <c r="K270" s="164">
        <v>13724.727664199816</v>
      </c>
      <c r="L270" s="165">
        <v>12125</v>
      </c>
      <c r="M270" s="165">
        <v>1188</v>
      </c>
      <c r="N270" s="166">
        <v>57261044.629999995</v>
      </c>
      <c r="O270" s="167"/>
      <c r="P270" s="95">
        <v>0</v>
      </c>
      <c r="Q270" s="96"/>
      <c r="R270" s="96">
        <v>57264031.399999999</v>
      </c>
      <c r="S270" s="96">
        <v>-2986.7700000032783</v>
      </c>
      <c r="T270" s="97"/>
      <c r="U270" s="97"/>
      <c r="V270" s="97"/>
      <c r="W270" s="97"/>
      <c r="X270" s="97"/>
      <c r="Y270" s="97"/>
      <c r="Z270" s="67"/>
      <c r="AA270" s="96"/>
      <c r="AB270" s="98"/>
      <c r="AC270" s="168"/>
      <c r="AD270" s="169">
        <v>261</v>
      </c>
      <c r="AE270" s="169">
        <v>57261044.629999995</v>
      </c>
      <c r="AF270" s="170">
        <v>1</v>
      </c>
      <c r="AG270" s="171">
        <v>57261044.629999995</v>
      </c>
      <c r="AH270" s="98"/>
      <c r="AI270" s="93">
        <v>188.34300501385189</v>
      </c>
      <c r="AJ270" s="172">
        <v>13724.727664199816</v>
      </c>
      <c r="AK270" s="95">
        <v>12125</v>
      </c>
      <c r="AL270" s="95">
        <v>1188</v>
      </c>
    </row>
    <row r="271" spans="1:38" s="89" customFormat="1" ht="12.75" x14ac:dyDescent="0.2">
      <c r="A271" s="67">
        <v>262</v>
      </c>
      <c r="B271" s="90" t="s">
        <v>758</v>
      </c>
      <c r="C271" s="67">
        <v>1</v>
      </c>
      <c r="D271" s="161"/>
      <c r="E271" s="161"/>
      <c r="F271" s="161"/>
      <c r="G271" s="162">
        <v>9.6865331458784656</v>
      </c>
      <c r="H271" s="91">
        <v>8.7628777562184048</v>
      </c>
      <c r="I271" s="91">
        <v>9</v>
      </c>
      <c r="J271" s="163">
        <v>101.04969328352608</v>
      </c>
      <c r="K271" s="164">
        <v>16826.496235917824</v>
      </c>
      <c r="L271" s="165">
        <v>177</v>
      </c>
      <c r="M271" s="165">
        <v>1188</v>
      </c>
      <c r="N271" s="166">
        <v>51402166.335181437</v>
      </c>
      <c r="O271" s="167"/>
      <c r="P271" s="95">
        <v>0</v>
      </c>
      <c r="Q271" s="96"/>
      <c r="R271" s="96">
        <v>52931377.568713725</v>
      </c>
      <c r="S271" s="96">
        <v>-1529211.2335322872</v>
      </c>
      <c r="T271" s="97"/>
      <c r="U271" s="97"/>
      <c r="V271" s="97"/>
      <c r="W271" s="97"/>
      <c r="X271" s="97"/>
      <c r="Y271" s="97"/>
      <c r="Z271" s="67"/>
      <c r="AA271" s="96"/>
      <c r="AB271" s="98"/>
      <c r="AC271" s="168"/>
      <c r="AD271" s="169">
        <v>262</v>
      </c>
      <c r="AE271" s="169">
        <v>51402166.335181437</v>
      </c>
      <c r="AF271" s="170">
        <v>1</v>
      </c>
      <c r="AG271" s="171">
        <v>51402166.335181437</v>
      </c>
      <c r="AH271" s="98"/>
      <c r="AI271" s="93">
        <v>101.04969328352608</v>
      </c>
      <c r="AJ271" s="172">
        <v>16826.496235917824</v>
      </c>
      <c r="AK271" s="95">
        <v>177</v>
      </c>
      <c r="AL271" s="95">
        <v>1188</v>
      </c>
    </row>
    <row r="272" spans="1:38" s="89" customFormat="1" ht="12.75" x14ac:dyDescent="0.2">
      <c r="A272" s="67">
        <v>263</v>
      </c>
      <c r="B272" s="90" t="s">
        <v>759</v>
      </c>
      <c r="C272" s="67">
        <v>1</v>
      </c>
      <c r="D272" s="161"/>
      <c r="E272" s="161"/>
      <c r="F272" s="161"/>
      <c r="G272" s="162">
        <v>5.9527020091643301</v>
      </c>
      <c r="H272" s="91">
        <v>0</v>
      </c>
      <c r="I272" s="91">
        <v>9</v>
      </c>
      <c r="J272" s="163">
        <v>182.30898072917861</v>
      </c>
      <c r="K272" s="164">
        <v>16645.133055555554</v>
      </c>
      <c r="L272" s="165">
        <v>13700</v>
      </c>
      <c r="M272" s="165">
        <v>1188</v>
      </c>
      <c r="N272" s="166">
        <v>1107534.2927154766</v>
      </c>
      <c r="O272" s="167"/>
      <c r="P272" s="95">
        <v>0</v>
      </c>
      <c r="Q272" s="96"/>
      <c r="R272" s="96">
        <v>1131572.8</v>
      </c>
      <c r="S272" s="96">
        <v>-24038.507284523454</v>
      </c>
      <c r="T272" s="97"/>
      <c r="U272" s="97"/>
      <c r="V272" s="97"/>
      <c r="W272" s="97"/>
      <c r="X272" s="97"/>
      <c r="Y272" s="97"/>
      <c r="Z272" s="67"/>
      <c r="AA272" s="96"/>
      <c r="AB272" s="98"/>
      <c r="AC272" s="168"/>
      <c r="AD272" s="169">
        <v>263</v>
      </c>
      <c r="AE272" s="169">
        <v>1107534.2927154766</v>
      </c>
      <c r="AF272" s="170">
        <v>1</v>
      </c>
      <c r="AG272" s="171">
        <v>1107534.2927154766</v>
      </c>
      <c r="AH272" s="98"/>
      <c r="AI272" s="93">
        <v>182.30898072917861</v>
      </c>
      <c r="AJ272" s="172">
        <v>16645.133055555554</v>
      </c>
      <c r="AK272" s="95">
        <v>13700</v>
      </c>
      <c r="AL272" s="95">
        <v>1188</v>
      </c>
    </row>
    <row r="273" spans="1:38" s="89" customFormat="1" ht="12.75" x14ac:dyDescent="0.2">
      <c r="A273" s="67">
        <v>264</v>
      </c>
      <c r="B273" s="90" t="s">
        <v>760</v>
      </c>
      <c r="C273" s="67">
        <v>1</v>
      </c>
      <c r="D273" s="161"/>
      <c r="E273" s="161"/>
      <c r="F273" s="161"/>
      <c r="G273" s="162">
        <v>0.42139016789171324</v>
      </c>
      <c r="H273" s="91">
        <v>0.24135454874185716</v>
      </c>
      <c r="I273" s="91">
        <v>9</v>
      </c>
      <c r="J273" s="163">
        <v>161.02594744079343</v>
      </c>
      <c r="K273" s="164">
        <v>13164.05547870398</v>
      </c>
      <c r="L273" s="165">
        <v>8033</v>
      </c>
      <c r="M273" s="165">
        <v>1188</v>
      </c>
      <c r="N273" s="166">
        <v>58638215.329999998</v>
      </c>
      <c r="O273" s="167"/>
      <c r="P273" s="95">
        <v>0</v>
      </c>
      <c r="Q273" s="96"/>
      <c r="R273" s="96">
        <v>57136090.390000001</v>
      </c>
      <c r="S273" s="96">
        <v>1502124.9399999976</v>
      </c>
      <c r="T273" s="97"/>
      <c r="U273" s="97"/>
      <c r="V273" s="97"/>
      <c r="W273" s="97"/>
      <c r="X273" s="97"/>
      <c r="Y273" s="97"/>
      <c r="Z273" s="67"/>
      <c r="AA273" s="96"/>
      <c r="AB273" s="98"/>
      <c r="AC273" s="168"/>
      <c r="AD273" s="169">
        <v>264</v>
      </c>
      <c r="AE273" s="169">
        <v>58638215.329999998</v>
      </c>
      <c r="AF273" s="170">
        <v>1</v>
      </c>
      <c r="AG273" s="171">
        <v>58638215.329999998</v>
      </c>
      <c r="AH273" s="98"/>
      <c r="AI273" s="93">
        <v>161.02594744079343</v>
      </c>
      <c r="AJ273" s="172">
        <v>13164.05547870398</v>
      </c>
      <c r="AK273" s="95">
        <v>8033</v>
      </c>
      <c r="AL273" s="95">
        <v>1188</v>
      </c>
    </row>
    <row r="274" spans="1:38" s="89" customFormat="1" ht="12.75" x14ac:dyDescent="0.2">
      <c r="A274" s="67">
        <v>265</v>
      </c>
      <c r="B274" s="90" t="s">
        <v>761</v>
      </c>
      <c r="C274" s="67">
        <v>1</v>
      </c>
      <c r="D274" s="161"/>
      <c r="E274" s="161"/>
      <c r="F274" s="161"/>
      <c r="G274" s="162">
        <v>8.7173332203630383E-2</v>
      </c>
      <c r="H274" s="91">
        <v>0.12298109428972273</v>
      </c>
      <c r="I274" s="91">
        <v>9</v>
      </c>
      <c r="J274" s="163">
        <v>138.4296564373937</v>
      </c>
      <c r="K274" s="164">
        <v>13318.829524509803</v>
      </c>
      <c r="L274" s="165">
        <v>5118</v>
      </c>
      <c r="M274" s="165">
        <v>1188</v>
      </c>
      <c r="N274" s="166">
        <v>38471766.960000001</v>
      </c>
      <c r="O274" s="167"/>
      <c r="P274" s="95">
        <v>0</v>
      </c>
      <c r="Q274" s="96"/>
      <c r="R274" s="96">
        <v>38603261</v>
      </c>
      <c r="S274" s="96">
        <v>-131494.03999999911</v>
      </c>
      <c r="T274" s="97"/>
      <c r="U274" s="97"/>
      <c r="V274" s="97"/>
      <c r="W274" s="97"/>
      <c r="X274" s="97"/>
      <c r="Y274" s="97"/>
      <c r="Z274" s="67"/>
      <c r="AA274" s="96"/>
      <c r="AB274" s="98"/>
      <c r="AC274" s="168"/>
      <c r="AD274" s="169">
        <v>265</v>
      </c>
      <c r="AE274" s="169">
        <v>38471766.960000001</v>
      </c>
      <c r="AF274" s="170">
        <v>1</v>
      </c>
      <c r="AG274" s="171">
        <v>38471766.960000001</v>
      </c>
      <c r="AH274" s="98"/>
      <c r="AI274" s="93">
        <v>138.4296564373937</v>
      </c>
      <c r="AJ274" s="172">
        <v>13318.829524509803</v>
      </c>
      <c r="AK274" s="95">
        <v>5118</v>
      </c>
      <c r="AL274" s="95">
        <v>1188</v>
      </c>
    </row>
    <row r="275" spans="1:38" s="89" customFormat="1" ht="12.75" x14ac:dyDescent="0.2">
      <c r="A275" s="67">
        <v>266</v>
      </c>
      <c r="B275" s="90" t="s">
        <v>762</v>
      </c>
      <c r="C275" s="67">
        <v>1</v>
      </c>
      <c r="D275" s="161"/>
      <c r="E275" s="161"/>
      <c r="F275" s="161"/>
      <c r="G275" s="162">
        <v>0.20877166430360261</v>
      </c>
      <c r="H275" s="91">
        <v>0.20438837743570232</v>
      </c>
      <c r="I275" s="91">
        <v>9</v>
      </c>
      <c r="J275" s="163">
        <v>154.64349865130973</v>
      </c>
      <c r="K275" s="164">
        <v>13515.633123260235</v>
      </c>
      <c r="L275" s="165">
        <v>7385</v>
      </c>
      <c r="M275" s="165">
        <v>1188</v>
      </c>
      <c r="N275" s="166">
        <v>72861285.885420814</v>
      </c>
      <c r="O275" s="167"/>
      <c r="P275" s="95">
        <v>0</v>
      </c>
      <c r="Q275" s="96"/>
      <c r="R275" s="96">
        <v>72228770.879999995</v>
      </c>
      <c r="S275" s="96">
        <v>632515.00542081892</v>
      </c>
      <c r="T275" s="97"/>
      <c r="U275" s="97"/>
      <c r="V275" s="97"/>
      <c r="W275" s="97"/>
      <c r="X275" s="97"/>
      <c r="Y275" s="97"/>
      <c r="Z275" s="67"/>
      <c r="AA275" s="96"/>
      <c r="AB275" s="98"/>
      <c r="AC275" s="168"/>
      <c r="AD275" s="169">
        <v>266</v>
      </c>
      <c r="AE275" s="169">
        <v>72861285.885420814</v>
      </c>
      <c r="AF275" s="170">
        <v>1</v>
      </c>
      <c r="AG275" s="171">
        <v>72861285.885420814</v>
      </c>
      <c r="AH275" s="98"/>
      <c r="AI275" s="93">
        <v>154.64349865130973</v>
      </c>
      <c r="AJ275" s="172">
        <v>13515.633123260235</v>
      </c>
      <c r="AK275" s="95">
        <v>7385</v>
      </c>
      <c r="AL275" s="95">
        <v>1188</v>
      </c>
    </row>
    <row r="276" spans="1:38" s="89" customFormat="1" ht="12.75" x14ac:dyDescent="0.2">
      <c r="A276" s="67">
        <v>267</v>
      </c>
      <c r="B276" s="90" t="s">
        <v>763</v>
      </c>
      <c r="C276" s="67">
        <v>0</v>
      </c>
      <c r="D276" s="161"/>
      <c r="E276" s="161"/>
      <c r="F276" s="161"/>
      <c r="G276" s="162">
        <v>0</v>
      </c>
      <c r="H276" s="91">
        <v>0</v>
      </c>
      <c r="I276" s="91" t="s">
        <v>467</v>
      </c>
      <c r="J276" s="163">
        <v>0</v>
      </c>
      <c r="K276" s="164">
        <v>17354.29</v>
      </c>
      <c r="L276" s="165">
        <v>0</v>
      </c>
      <c r="M276" s="165">
        <v>1188</v>
      </c>
      <c r="N276" s="166">
        <v>86771</v>
      </c>
      <c r="O276" s="167"/>
      <c r="P276" s="95">
        <v>0</v>
      </c>
      <c r="Q276" s="96"/>
      <c r="R276" s="96">
        <v>86771</v>
      </c>
      <c r="S276" s="96">
        <v>0</v>
      </c>
      <c r="T276" s="97"/>
      <c r="U276" s="97"/>
      <c r="V276" s="97"/>
      <c r="W276" s="97"/>
      <c r="X276" s="97"/>
      <c r="Y276" s="97"/>
      <c r="Z276" s="67"/>
      <c r="AA276" s="96"/>
      <c r="AB276" s="98"/>
      <c r="AC276" s="168"/>
      <c r="AD276" s="169">
        <v>267</v>
      </c>
      <c r="AE276" s="169">
        <v>0</v>
      </c>
      <c r="AF276" s="170" t="s">
        <v>976</v>
      </c>
      <c r="AG276" s="171">
        <v>86771</v>
      </c>
      <c r="AH276" s="98"/>
      <c r="AI276" s="93">
        <v>0</v>
      </c>
      <c r="AJ276" s="172">
        <v>17354.29</v>
      </c>
      <c r="AK276" s="95">
        <v>0</v>
      </c>
      <c r="AL276" s="95">
        <v>1188</v>
      </c>
    </row>
    <row r="277" spans="1:38" s="89" customFormat="1" ht="12.75" x14ac:dyDescent="0.2">
      <c r="A277" s="67">
        <v>268</v>
      </c>
      <c r="B277" s="90" t="s">
        <v>764</v>
      </c>
      <c r="C277" s="67">
        <v>0</v>
      </c>
      <c r="D277" s="161"/>
      <c r="E277" s="161"/>
      <c r="F277" s="161"/>
      <c r="G277" s="162">
        <v>0</v>
      </c>
      <c r="H277" s="91">
        <v>0</v>
      </c>
      <c r="I277" s="91" t="s">
        <v>467</v>
      </c>
      <c r="J277" s="163">
        <v>0</v>
      </c>
      <c r="K277" s="164">
        <v>0</v>
      </c>
      <c r="L277" s="165">
        <v>0</v>
      </c>
      <c r="M277" s="165">
        <v>1188</v>
      </c>
      <c r="N277" s="166">
        <v>0</v>
      </c>
      <c r="O277" s="167"/>
      <c r="P277" s="95">
        <v>0</v>
      </c>
      <c r="Q277" s="96"/>
      <c r="R277" s="96">
        <v>0</v>
      </c>
      <c r="S277" s="96">
        <v>0</v>
      </c>
      <c r="T277" s="97"/>
      <c r="U277" s="97"/>
      <c r="V277" s="97"/>
      <c r="W277" s="97"/>
      <c r="X277" s="97"/>
      <c r="Y277" s="97"/>
      <c r="Z277" s="67"/>
      <c r="AA277" s="96"/>
      <c r="AB277" s="98"/>
      <c r="AC277" s="168"/>
      <c r="AD277" s="169">
        <v>268</v>
      </c>
      <c r="AE277" s="169">
        <v>0</v>
      </c>
      <c r="AF277" s="170" t="s">
        <v>976</v>
      </c>
      <c r="AG277" s="171">
        <v>0</v>
      </c>
      <c r="AH277" s="98"/>
      <c r="AI277" s="93">
        <v>0</v>
      </c>
      <c r="AJ277" s="172">
        <v>0</v>
      </c>
      <c r="AK277" s="95">
        <v>0</v>
      </c>
      <c r="AL277" s="95">
        <v>1188</v>
      </c>
    </row>
    <row r="278" spans="1:38" s="89" customFormat="1" ht="12.75" x14ac:dyDescent="0.2">
      <c r="A278" s="67">
        <v>269</v>
      </c>
      <c r="B278" s="90" t="s">
        <v>765</v>
      </c>
      <c r="C278" s="67">
        <v>1</v>
      </c>
      <c r="D278" s="161"/>
      <c r="E278" s="161"/>
      <c r="F278" s="161"/>
      <c r="G278" s="162">
        <v>0</v>
      </c>
      <c r="H278" s="91">
        <v>0</v>
      </c>
      <c r="I278" s="91">
        <v>9</v>
      </c>
      <c r="J278" s="163">
        <v>183.5697882455749</v>
      </c>
      <c r="K278" s="164">
        <v>12684.548243668341</v>
      </c>
      <c r="L278" s="165">
        <v>10600</v>
      </c>
      <c r="M278" s="165">
        <v>1188</v>
      </c>
      <c r="N278" s="166">
        <v>9744730.1999999993</v>
      </c>
      <c r="O278" s="167"/>
      <c r="P278" s="95">
        <v>0</v>
      </c>
      <c r="Q278" s="96"/>
      <c r="R278" s="96">
        <v>9744730.1999999993</v>
      </c>
      <c r="S278" s="96">
        <v>0</v>
      </c>
      <c r="T278" s="97"/>
      <c r="U278" s="97"/>
      <c r="V278" s="97"/>
      <c r="W278" s="97"/>
      <c r="X278" s="97"/>
      <c r="Y278" s="97"/>
      <c r="Z278" s="67"/>
      <c r="AA278" s="96"/>
      <c r="AB278" s="98"/>
      <c r="AC278" s="168"/>
      <c r="AD278" s="169">
        <v>269</v>
      </c>
      <c r="AE278" s="169">
        <v>5000</v>
      </c>
      <c r="AF278" s="170">
        <v>0</v>
      </c>
      <c r="AG278" s="171">
        <v>9744730.1999999993</v>
      </c>
      <c r="AH278" s="98"/>
      <c r="AI278" s="93">
        <v>183.5697882455749</v>
      </c>
      <c r="AJ278" s="172">
        <v>12684.548243668341</v>
      </c>
      <c r="AK278" s="95">
        <v>10600</v>
      </c>
      <c r="AL278" s="95">
        <v>1188</v>
      </c>
    </row>
    <row r="279" spans="1:38" s="89" customFormat="1" ht="12.75" x14ac:dyDescent="0.2">
      <c r="A279" s="67">
        <v>270</v>
      </c>
      <c r="B279" s="90" t="s">
        <v>766</v>
      </c>
      <c r="C279" s="67">
        <v>0</v>
      </c>
      <c r="D279" s="161"/>
      <c r="E279" s="161"/>
      <c r="F279" s="161"/>
      <c r="G279" s="162">
        <v>0</v>
      </c>
      <c r="H279" s="91">
        <v>0</v>
      </c>
      <c r="I279" s="91" t="s">
        <v>467</v>
      </c>
      <c r="J279" s="163">
        <v>0</v>
      </c>
      <c r="K279" s="164">
        <v>0</v>
      </c>
      <c r="L279" s="165">
        <v>0</v>
      </c>
      <c r="M279" s="165">
        <v>1188</v>
      </c>
      <c r="N279" s="166">
        <v>0</v>
      </c>
      <c r="O279" s="167"/>
      <c r="P279" s="95">
        <v>0</v>
      </c>
      <c r="Q279" s="96"/>
      <c r="R279" s="96">
        <v>0</v>
      </c>
      <c r="S279" s="96">
        <v>0</v>
      </c>
      <c r="T279" s="97"/>
      <c r="U279" s="97"/>
      <c r="V279" s="97"/>
      <c r="W279" s="97"/>
      <c r="X279" s="97"/>
      <c r="Y279" s="97"/>
      <c r="Z279" s="67"/>
      <c r="AA279" s="96"/>
      <c r="AB279" s="98"/>
      <c r="AC279" s="168"/>
      <c r="AD279" s="169">
        <v>270</v>
      </c>
      <c r="AE279" s="169">
        <v>0</v>
      </c>
      <c r="AF279" s="170" t="s">
        <v>976</v>
      </c>
      <c r="AG279" s="171">
        <v>0</v>
      </c>
      <c r="AH279" s="98"/>
      <c r="AI279" s="93">
        <v>0</v>
      </c>
      <c r="AJ279" s="172">
        <v>0</v>
      </c>
      <c r="AK279" s="95">
        <v>0</v>
      </c>
      <c r="AL279" s="95">
        <v>1188</v>
      </c>
    </row>
    <row r="280" spans="1:38" s="89" customFormat="1" ht="12.75" x14ac:dyDescent="0.2">
      <c r="A280" s="67">
        <v>271</v>
      </c>
      <c r="B280" s="90" t="s">
        <v>767</v>
      </c>
      <c r="C280" s="67">
        <v>1</v>
      </c>
      <c r="D280" s="161"/>
      <c r="E280" s="161"/>
      <c r="F280" s="161"/>
      <c r="G280" s="162">
        <v>0.37270489382133226</v>
      </c>
      <c r="H280" s="91">
        <v>0.37053417297021685</v>
      </c>
      <c r="I280" s="91">
        <v>9</v>
      </c>
      <c r="J280" s="163">
        <v>134.77867653365246</v>
      </c>
      <c r="K280" s="164">
        <v>13515.613604709837</v>
      </c>
      <c r="L280" s="165">
        <v>4701</v>
      </c>
      <c r="M280" s="165">
        <v>1188</v>
      </c>
      <c r="N280" s="166">
        <v>109500291.632376</v>
      </c>
      <c r="O280" s="167"/>
      <c r="P280" s="95">
        <v>0</v>
      </c>
      <c r="Q280" s="96"/>
      <c r="R280" s="96">
        <v>106019662</v>
      </c>
      <c r="S280" s="96">
        <v>3480629.6323760003</v>
      </c>
      <c r="T280" s="97"/>
      <c r="U280" s="97"/>
      <c r="V280" s="97"/>
      <c r="W280" s="97"/>
      <c r="X280" s="97"/>
      <c r="Y280" s="97"/>
      <c r="Z280" s="67"/>
      <c r="AA280" s="96"/>
      <c r="AB280" s="98"/>
      <c r="AC280" s="168"/>
      <c r="AD280" s="169">
        <v>271</v>
      </c>
      <c r="AE280" s="169">
        <v>109500291.632376</v>
      </c>
      <c r="AF280" s="170">
        <v>1</v>
      </c>
      <c r="AG280" s="171">
        <v>109500291.632376</v>
      </c>
      <c r="AH280" s="98"/>
      <c r="AI280" s="93">
        <v>134.77867653365246</v>
      </c>
      <c r="AJ280" s="172">
        <v>13515.613604709837</v>
      </c>
      <c r="AK280" s="95">
        <v>4701</v>
      </c>
      <c r="AL280" s="95">
        <v>1188</v>
      </c>
    </row>
    <row r="281" spans="1:38" s="89" customFormat="1" ht="12.75" x14ac:dyDescent="0.2">
      <c r="A281" s="67">
        <v>272</v>
      </c>
      <c r="B281" s="90" t="s">
        <v>768</v>
      </c>
      <c r="C281" s="67">
        <v>1</v>
      </c>
      <c r="D281" s="161"/>
      <c r="E281" s="161"/>
      <c r="F281" s="161"/>
      <c r="G281" s="162">
        <v>2.4763802627722544</v>
      </c>
      <c r="H281" s="91">
        <v>1.5062098683872303</v>
      </c>
      <c r="I281" s="91">
        <v>9</v>
      </c>
      <c r="J281" s="163">
        <v>202.66875688254586</v>
      </c>
      <c r="K281" s="164">
        <v>14011.459150943398</v>
      </c>
      <c r="L281" s="165">
        <v>14385</v>
      </c>
      <c r="M281" s="165">
        <v>1188</v>
      </c>
      <c r="N281" s="166">
        <v>3050969.2549820505</v>
      </c>
      <c r="O281" s="167"/>
      <c r="P281" s="95">
        <v>0</v>
      </c>
      <c r="Q281" s="96"/>
      <c r="R281" s="96">
        <v>3241336.6</v>
      </c>
      <c r="S281" s="96">
        <v>-190367.34501794958</v>
      </c>
      <c r="T281" s="97"/>
      <c r="U281" s="97"/>
      <c r="V281" s="97"/>
      <c r="W281" s="97"/>
      <c r="X281" s="97"/>
      <c r="Y281" s="97"/>
      <c r="Z281" s="67"/>
      <c r="AA281" s="96"/>
      <c r="AB281" s="98"/>
      <c r="AC281" s="168"/>
      <c r="AD281" s="169">
        <v>272</v>
      </c>
      <c r="AE281" s="169">
        <v>3050969.2549820505</v>
      </c>
      <c r="AF281" s="170">
        <v>1</v>
      </c>
      <c r="AG281" s="171">
        <v>3050969.2549820505</v>
      </c>
      <c r="AH281" s="98"/>
      <c r="AI281" s="93">
        <v>202.66875688254586</v>
      </c>
      <c r="AJ281" s="172">
        <v>14011.459150943398</v>
      </c>
      <c r="AK281" s="95">
        <v>14385</v>
      </c>
      <c r="AL281" s="95">
        <v>1188</v>
      </c>
    </row>
    <row r="282" spans="1:38" s="89" customFormat="1" ht="12.75" x14ac:dyDescent="0.2">
      <c r="A282" s="67">
        <v>273</v>
      </c>
      <c r="B282" s="90" t="s">
        <v>769</v>
      </c>
      <c r="C282" s="67">
        <v>1</v>
      </c>
      <c r="D282" s="161"/>
      <c r="E282" s="161"/>
      <c r="F282" s="161"/>
      <c r="G282" s="162">
        <v>0.75569939670555419</v>
      </c>
      <c r="H282" s="91">
        <v>0.92017585230097632</v>
      </c>
      <c r="I282" s="91">
        <v>9</v>
      </c>
      <c r="J282" s="163">
        <v>141.91127875759335</v>
      </c>
      <c r="K282" s="164">
        <v>13705.180647571608</v>
      </c>
      <c r="L282" s="165">
        <v>5744</v>
      </c>
      <c r="M282" s="165">
        <v>1188</v>
      </c>
      <c r="N282" s="166">
        <v>32538345.714169785</v>
      </c>
      <c r="O282" s="167"/>
      <c r="P282" s="95">
        <v>0</v>
      </c>
      <c r="Q282" s="96"/>
      <c r="R282" s="96">
        <v>31523522</v>
      </c>
      <c r="S282" s="96">
        <v>1014823.7141697854</v>
      </c>
      <c r="T282" s="97"/>
      <c r="U282" s="97"/>
      <c r="V282" s="97"/>
      <c r="W282" s="97"/>
      <c r="X282" s="97"/>
      <c r="Y282" s="97"/>
      <c r="Z282" s="67"/>
      <c r="AA282" s="96"/>
      <c r="AB282" s="98"/>
      <c r="AC282" s="168"/>
      <c r="AD282" s="169">
        <v>273</v>
      </c>
      <c r="AE282" s="169">
        <v>32538345.714169785</v>
      </c>
      <c r="AF282" s="170">
        <v>1</v>
      </c>
      <c r="AG282" s="171">
        <v>32538345.714169785</v>
      </c>
      <c r="AH282" s="98"/>
      <c r="AI282" s="93">
        <v>141.91127875759335</v>
      </c>
      <c r="AJ282" s="172">
        <v>13705.180647571608</v>
      </c>
      <c r="AK282" s="95">
        <v>5744</v>
      </c>
      <c r="AL282" s="95">
        <v>1188</v>
      </c>
    </row>
    <row r="283" spans="1:38" s="89" customFormat="1" ht="12.75" x14ac:dyDescent="0.2">
      <c r="A283" s="67">
        <v>274</v>
      </c>
      <c r="B283" s="90" t="s">
        <v>770</v>
      </c>
      <c r="C283" s="67">
        <v>1</v>
      </c>
      <c r="D283" s="161"/>
      <c r="E283" s="161"/>
      <c r="F283" s="161"/>
      <c r="G283" s="162">
        <v>5.369265059283105</v>
      </c>
      <c r="H283" s="91">
        <v>4.9839533800754472</v>
      </c>
      <c r="I283" s="91">
        <v>9</v>
      </c>
      <c r="J283" s="163">
        <v>151.42701710383452</v>
      </c>
      <c r="K283" s="164">
        <v>18518.632315887487</v>
      </c>
      <c r="L283" s="165">
        <v>9524</v>
      </c>
      <c r="M283" s="165">
        <v>1188</v>
      </c>
      <c r="N283" s="166">
        <v>148551389.53743428</v>
      </c>
      <c r="O283" s="167"/>
      <c r="P283" s="95">
        <v>0</v>
      </c>
      <c r="Q283" s="96"/>
      <c r="R283" s="96">
        <v>142835920.48606366</v>
      </c>
      <c r="S283" s="96">
        <v>5715469.0513706207</v>
      </c>
      <c r="T283" s="97"/>
      <c r="U283" s="97"/>
      <c r="V283" s="97"/>
      <c r="W283" s="97"/>
      <c r="X283" s="97"/>
      <c r="Y283" s="97"/>
      <c r="Z283" s="67"/>
      <c r="AA283" s="96"/>
      <c r="AB283" s="98"/>
      <c r="AC283" s="168"/>
      <c r="AD283" s="169">
        <v>274</v>
      </c>
      <c r="AE283" s="169">
        <v>148551389.53743428</v>
      </c>
      <c r="AF283" s="170">
        <v>1</v>
      </c>
      <c r="AG283" s="171">
        <v>148551389.53743428</v>
      </c>
      <c r="AH283" s="98"/>
      <c r="AI283" s="93">
        <v>151.42701710383452</v>
      </c>
      <c r="AJ283" s="172">
        <v>18518.632315887487</v>
      </c>
      <c r="AK283" s="95">
        <v>9524</v>
      </c>
      <c r="AL283" s="95">
        <v>1188</v>
      </c>
    </row>
    <row r="284" spans="1:38" s="89" customFormat="1" ht="12.75" x14ac:dyDescent="0.2">
      <c r="A284" s="67">
        <v>275</v>
      </c>
      <c r="B284" s="90" t="s">
        <v>771</v>
      </c>
      <c r="C284" s="67">
        <v>1</v>
      </c>
      <c r="D284" s="161"/>
      <c r="E284" s="161"/>
      <c r="F284" s="161"/>
      <c r="G284" s="162">
        <v>2.2265193572011852</v>
      </c>
      <c r="H284" s="91">
        <v>2.8804632564052262</v>
      </c>
      <c r="I284" s="91">
        <v>9</v>
      </c>
      <c r="J284" s="163">
        <v>148.48075986322235</v>
      </c>
      <c r="K284" s="164">
        <v>13525.553823529412</v>
      </c>
      <c r="L284" s="165">
        <v>6557</v>
      </c>
      <c r="M284" s="165">
        <v>1188</v>
      </c>
      <c r="N284" s="166">
        <v>9474101.0631939992</v>
      </c>
      <c r="O284" s="167"/>
      <c r="P284" s="95">
        <v>0</v>
      </c>
      <c r="Q284" s="96"/>
      <c r="R284" s="96">
        <v>9474101.0631939992</v>
      </c>
      <c r="S284" s="96">
        <v>0</v>
      </c>
      <c r="T284" s="97"/>
      <c r="U284" s="97"/>
      <c r="V284" s="97"/>
      <c r="W284" s="97"/>
      <c r="X284" s="97"/>
      <c r="Y284" s="97"/>
      <c r="Z284" s="67"/>
      <c r="AA284" s="96"/>
      <c r="AB284" s="98"/>
      <c r="AC284" s="168"/>
      <c r="AD284" s="169">
        <v>275</v>
      </c>
      <c r="AE284" s="169">
        <v>298962.69917028723</v>
      </c>
      <c r="AF284" s="170">
        <v>0</v>
      </c>
      <c r="AG284" s="171">
        <v>9474101.0631939992</v>
      </c>
      <c r="AH284" s="98"/>
      <c r="AI284" s="93">
        <v>148.48075986322235</v>
      </c>
      <c r="AJ284" s="172">
        <v>13525.553823529412</v>
      </c>
      <c r="AK284" s="95">
        <v>6557</v>
      </c>
      <c r="AL284" s="95">
        <v>1188</v>
      </c>
    </row>
    <row r="285" spans="1:38" s="89" customFormat="1" ht="12.75" x14ac:dyDescent="0.2">
      <c r="A285" s="67">
        <v>276</v>
      </c>
      <c r="B285" s="90" t="s">
        <v>772</v>
      </c>
      <c r="C285" s="67">
        <v>1</v>
      </c>
      <c r="D285" s="161"/>
      <c r="E285" s="161"/>
      <c r="F285" s="161"/>
      <c r="G285" s="162">
        <v>7.0979524732723606E-2</v>
      </c>
      <c r="H285" s="91">
        <v>0.17907805017884521</v>
      </c>
      <c r="I285" s="91">
        <v>9</v>
      </c>
      <c r="J285" s="163">
        <v>190.3803927828593</v>
      </c>
      <c r="K285" s="164">
        <v>12645.114264334974</v>
      </c>
      <c r="L285" s="165">
        <v>11429</v>
      </c>
      <c r="M285" s="165">
        <v>1188</v>
      </c>
      <c r="N285" s="166">
        <v>30106984.047545251</v>
      </c>
      <c r="O285" s="167"/>
      <c r="P285" s="95">
        <v>0</v>
      </c>
      <c r="Q285" s="96"/>
      <c r="R285" s="96">
        <v>30271695.09</v>
      </c>
      <c r="S285" s="96">
        <v>-164711.04245474935</v>
      </c>
      <c r="T285" s="97"/>
      <c r="U285" s="97"/>
      <c r="V285" s="97"/>
      <c r="W285" s="97"/>
      <c r="X285" s="97"/>
      <c r="Y285" s="97"/>
      <c r="Z285" s="67"/>
      <c r="AA285" s="96"/>
      <c r="AB285" s="98"/>
      <c r="AC285" s="168"/>
      <c r="AD285" s="169">
        <v>276</v>
      </c>
      <c r="AE285" s="169">
        <v>30106984.047545251</v>
      </c>
      <c r="AF285" s="170">
        <v>1</v>
      </c>
      <c r="AG285" s="171">
        <v>30106984.047545251</v>
      </c>
      <c r="AH285" s="98"/>
      <c r="AI285" s="93">
        <v>190.3803927828593</v>
      </c>
      <c r="AJ285" s="172">
        <v>12645.114264334974</v>
      </c>
      <c r="AK285" s="95">
        <v>11429</v>
      </c>
      <c r="AL285" s="95">
        <v>1188</v>
      </c>
    </row>
    <row r="286" spans="1:38" s="89" customFormat="1" ht="12.75" x14ac:dyDescent="0.2">
      <c r="A286" s="67">
        <v>277</v>
      </c>
      <c r="B286" s="90" t="s">
        <v>773</v>
      </c>
      <c r="C286" s="67">
        <v>1</v>
      </c>
      <c r="D286" s="161"/>
      <c r="E286" s="161"/>
      <c r="F286" s="161">
        <v>1</v>
      </c>
      <c r="G286" s="162">
        <v>6.9858279173272555</v>
      </c>
      <c r="H286" s="91">
        <v>8.3056461543972926</v>
      </c>
      <c r="I286" s="91">
        <v>18</v>
      </c>
      <c r="J286" s="163">
        <v>100.28996584176406</v>
      </c>
      <c r="K286" s="164">
        <v>19800.337016057092</v>
      </c>
      <c r="L286" s="165">
        <v>57</v>
      </c>
      <c r="M286" s="165">
        <v>1188</v>
      </c>
      <c r="N286" s="166">
        <v>44431184.899999999</v>
      </c>
      <c r="O286" s="167"/>
      <c r="P286" s="95">
        <v>0</v>
      </c>
      <c r="Q286" s="96"/>
      <c r="R286" s="96">
        <v>44431184.899999999</v>
      </c>
      <c r="S286" s="96">
        <v>0</v>
      </c>
      <c r="T286" s="97"/>
      <c r="U286" s="97"/>
      <c r="V286" s="97"/>
      <c r="W286" s="97"/>
      <c r="X286" s="97"/>
      <c r="Y286" s="97"/>
      <c r="Z286" s="67"/>
      <c r="AA286" s="96"/>
      <c r="AB286" s="98"/>
      <c r="AC286" s="168"/>
      <c r="AD286" s="169">
        <v>277</v>
      </c>
      <c r="AE286" s="169">
        <v>4339500.1556976605</v>
      </c>
      <c r="AF286" s="170">
        <v>0</v>
      </c>
      <c r="AG286" s="171">
        <v>44431184.899999999</v>
      </c>
      <c r="AH286" s="98"/>
      <c r="AI286" s="93">
        <v>100.28996584176406</v>
      </c>
      <c r="AJ286" s="172">
        <v>19800.337016057092</v>
      </c>
      <c r="AK286" s="95">
        <v>57</v>
      </c>
      <c r="AL286" s="95">
        <v>1188</v>
      </c>
    </row>
    <row r="287" spans="1:38" s="89" customFormat="1" ht="12.75" x14ac:dyDescent="0.2">
      <c r="A287" s="67">
        <v>278</v>
      </c>
      <c r="B287" s="90" t="s">
        <v>774</v>
      </c>
      <c r="C287" s="67">
        <v>1</v>
      </c>
      <c r="D287" s="161"/>
      <c r="E287" s="161"/>
      <c r="F287" s="161"/>
      <c r="G287" s="162">
        <v>6.8265143452890307</v>
      </c>
      <c r="H287" s="91">
        <v>6.203284990011694</v>
      </c>
      <c r="I287" s="91">
        <v>9</v>
      </c>
      <c r="J287" s="163">
        <v>122.66742833414756</v>
      </c>
      <c r="K287" s="164">
        <v>14798.383314794217</v>
      </c>
      <c r="L287" s="165">
        <v>3354</v>
      </c>
      <c r="M287" s="165">
        <v>1188</v>
      </c>
      <c r="N287" s="166">
        <v>33204036.302000001</v>
      </c>
      <c r="O287" s="167"/>
      <c r="P287" s="95">
        <v>0</v>
      </c>
      <c r="Q287" s="96"/>
      <c r="R287" s="96">
        <v>33204036.302000001</v>
      </c>
      <c r="S287" s="96">
        <v>0</v>
      </c>
      <c r="T287" s="97"/>
      <c r="U287" s="97"/>
      <c r="V287" s="97"/>
      <c r="W287" s="97"/>
      <c r="X287" s="97"/>
      <c r="Y287" s="97"/>
      <c r="Z287" s="67"/>
      <c r="AA287" s="96"/>
      <c r="AB287" s="98"/>
      <c r="AC287" s="168"/>
      <c r="AD287" s="169">
        <v>278</v>
      </c>
      <c r="AE287" s="169">
        <v>3053528.0567503059</v>
      </c>
      <c r="AF287" s="170">
        <v>0</v>
      </c>
      <c r="AG287" s="171">
        <v>33204036.302000001</v>
      </c>
      <c r="AH287" s="98"/>
      <c r="AI287" s="93">
        <v>122.66742833414756</v>
      </c>
      <c r="AJ287" s="172">
        <v>14798.383314794217</v>
      </c>
      <c r="AK287" s="95">
        <v>3354</v>
      </c>
      <c r="AL287" s="95">
        <v>1188</v>
      </c>
    </row>
    <row r="288" spans="1:38" s="89" customFormat="1" ht="12.75" x14ac:dyDescent="0.2">
      <c r="A288" s="67">
        <v>279</v>
      </c>
      <c r="B288" s="90" t="s">
        <v>775</v>
      </c>
      <c r="C288" s="67">
        <v>0</v>
      </c>
      <c r="D288" s="161"/>
      <c r="E288" s="161"/>
      <c r="F288" s="161"/>
      <c r="G288" s="162">
        <v>0</v>
      </c>
      <c r="H288" s="91">
        <v>0</v>
      </c>
      <c r="I288" s="91" t="s">
        <v>467</v>
      </c>
      <c r="J288" s="163">
        <v>0</v>
      </c>
      <c r="K288" s="164">
        <v>19189.395142857145</v>
      </c>
      <c r="L288" s="165">
        <v>0</v>
      </c>
      <c r="M288" s="165">
        <v>1188</v>
      </c>
      <c r="N288" s="166">
        <v>671629</v>
      </c>
      <c r="O288" s="167"/>
      <c r="P288" s="95">
        <v>0</v>
      </c>
      <c r="Q288" s="96"/>
      <c r="R288" s="96">
        <v>671629</v>
      </c>
      <c r="S288" s="96">
        <v>0</v>
      </c>
      <c r="T288" s="97"/>
      <c r="U288" s="97"/>
      <c r="V288" s="97"/>
      <c r="W288" s="97"/>
      <c r="X288" s="97"/>
      <c r="Y288" s="97"/>
      <c r="Z288" s="67"/>
      <c r="AA288" s="96"/>
      <c r="AB288" s="98"/>
      <c r="AC288" s="168"/>
      <c r="AD288" s="169">
        <v>279</v>
      </c>
      <c r="AE288" s="169">
        <v>0</v>
      </c>
      <c r="AF288" s="170" t="s">
        <v>976</v>
      </c>
      <c r="AG288" s="171">
        <v>671629</v>
      </c>
      <c r="AH288" s="98"/>
      <c r="AI288" s="93">
        <v>0</v>
      </c>
      <c r="AJ288" s="172">
        <v>19189.395142857145</v>
      </c>
      <c r="AK288" s="95">
        <v>0</v>
      </c>
      <c r="AL288" s="95">
        <v>1188</v>
      </c>
    </row>
    <row r="289" spans="1:38" s="89" customFormat="1" ht="12.75" x14ac:dyDescent="0.2">
      <c r="A289" s="67">
        <v>280</v>
      </c>
      <c r="B289" s="90" t="s">
        <v>776</v>
      </c>
      <c r="C289" s="67">
        <v>0</v>
      </c>
      <c r="D289" s="161"/>
      <c r="E289" s="161"/>
      <c r="F289" s="161"/>
      <c r="G289" s="162">
        <v>0</v>
      </c>
      <c r="H289" s="91">
        <v>0</v>
      </c>
      <c r="I289" s="91" t="s">
        <v>467</v>
      </c>
      <c r="J289" s="163">
        <v>0</v>
      </c>
      <c r="K289" s="164">
        <v>17354.29</v>
      </c>
      <c r="L289" s="165">
        <v>0</v>
      </c>
      <c r="M289" s="165">
        <v>1188</v>
      </c>
      <c r="N289" s="166">
        <v>1484194.58</v>
      </c>
      <c r="O289" s="167"/>
      <c r="P289" s="95">
        <v>0</v>
      </c>
      <c r="Q289" s="96"/>
      <c r="R289" s="96">
        <v>1484194.58</v>
      </c>
      <c r="S289" s="96">
        <v>0</v>
      </c>
      <c r="T289" s="97"/>
      <c r="U289" s="97"/>
      <c r="V289" s="97"/>
      <c r="W289" s="97"/>
      <c r="X289" s="97"/>
      <c r="Y289" s="97"/>
      <c r="Z289" s="67"/>
      <c r="AA289" s="96"/>
      <c r="AB289" s="98"/>
      <c r="AC289" s="168"/>
      <c r="AD289" s="169">
        <v>280</v>
      </c>
      <c r="AE289" s="169">
        <v>1391069</v>
      </c>
      <c r="AF289" s="170" t="s">
        <v>976</v>
      </c>
      <c r="AG289" s="171">
        <v>1484194.58</v>
      </c>
      <c r="AH289" s="98"/>
      <c r="AI289" s="93">
        <v>0</v>
      </c>
      <c r="AJ289" s="172">
        <v>17354.29</v>
      </c>
      <c r="AK289" s="95">
        <v>0</v>
      </c>
      <c r="AL289" s="95">
        <v>1188</v>
      </c>
    </row>
    <row r="290" spans="1:38" s="89" customFormat="1" ht="12.75" x14ac:dyDescent="0.2">
      <c r="A290" s="67">
        <v>281</v>
      </c>
      <c r="B290" s="90" t="s">
        <v>777</v>
      </c>
      <c r="C290" s="67">
        <v>1</v>
      </c>
      <c r="D290" s="161"/>
      <c r="E290" s="161"/>
      <c r="F290" s="161">
        <v>3</v>
      </c>
      <c r="G290" s="162">
        <v>15.966614020995499</v>
      </c>
      <c r="H290" s="91">
        <v>16.214776428547989</v>
      </c>
      <c r="I290" s="91">
        <v>18</v>
      </c>
      <c r="J290" s="163">
        <v>100.01046051748537</v>
      </c>
      <c r="K290" s="164">
        <v>21147.651529245948</v>
      </c>
      <c r="L290" s="165">
        <v>2</v>
      </c>
      <c r="M290" s="165">
        <v>1188</v>
      </c>
      <c r="N290" s="166">
        <v>600237748.75270057</v>
      </c>
      <c r="O290" s="167"/>
      <c r="P290" s="95">
        <v>0</v>
      </c>
      <c r="Q290" s="96"/>
      <c r="R290" s="96">
        <v>600170350</v>
      </c>
      <c r="S290" s="96">
        <v>67398.752700567245</v>
      </c>
      <c r="T290" s="97"/>
      <c r="U290" s="97"/>
      <c r="V290" s="97"/>
      <c r="W290" s="97"/>
      <c r="X290" s="97"/>
      <c r="Y290" s="97"/>
      <c r="Z290" s="67"/>
      <c r="AA290" s="96"/>
      <c r="AB290" s="98"/>
      <c r="AC290" s="168"/>
      <c r="AD290" s="169">
        <v>281</v>
      </c>
      <c r="AE290" s="169">
        <v>600237748.75270057</v>
      </c>
      <c r="AF290" s="170">
        <v>1</v>
      </c>
      <c r="AG290" s="171">
        <v>600237748.75270057</v>
      </c>
      <c r="AH290" s="98"/>
      <c r="AI290" s="93">
        <v>100.01046051748537</v>
      </c>
      <c r="AJ290" s="172">
        <v>21147.651529245948</v>
      </c>
      <c r="AK290" s="95">
        <v>2</v>
      </c>
      <c r="AL290" s="95">
        <v>1188</v>
      </c>
    </row>
    <row r="291" spans="1:38" s="89" customFormat="1" ht="12.75" x14ac:dyDescent="0.2">
      <c r="A291" s="67">
        <v>282</v>
      </c>
      <c r="B291" s="90" t="s">
        <v>778</v>
      </c>
      <c r="C291" s="67">
        <v>0</v>
      </c>
      <c r="D291" s="161"/>
      <c r="E291" s="161"/>
      <c r="F291" s="161"/>
      <c r="G291" s="162">
        <v>0</v>
      </c>
      <c r="H291" s="91">
        <v>0</v>
      </c>
      <c r="I291" s="91" t="s">
        <v>467</v>
      </c>
      <c r="J291" s="163">
        <v>0</v>
      </c>
      <c r="K291" s="164">
        <v>0</v>
      </c>
      <c r="L291" s="165">
        <v>0</v>
      </c>
      <c r="M291" s="165">
        <v>1188</v>
      </c>
      <c r="N291" s="166">
        <v>15008719</v>
      </c>
      <c r="O291" s="167"/>
      <c r="P291" s="95">
        <v>0</v>
      </c>
      <c r="Q291" s="96"/>
      <c r="R291" s="96">
        <v>15008719</v>
      </c>
      <c r="S291" s="96">
        <v>0</v>
      </c>
      <c r="T291" s="97"/>
      <c r="U291" s="97"/>
      <c r="V291" s="97"/>
      <c r="W291" s="97"/>
      <c r="X291" s="97"/>
      <c r="Y291" s="97"/>
      <c r="Z291" s="67"/>
      <c r="AA291" s="96"/>
      <c r="AB291" s="98"/>
      <c r="AC291" s="168"/>
      <c r="AD291" s="169">
        <v>282</v>
      </c>
      <c r="AE291" s="169">
        <v>0</v>
      </c>
      <c r="AF291" s="170" t="s">
        <v>976</v>
      </c>
      <c r="AG291" s="171">
        <v>15008719</v>
      </c>
      <c r="AH291" s="98"/>
      <c r="AI291" s="93">
        <v>0</v>
      </c>
      <c r="AJ291" s="172">
        <v>0</v>
      </c>
      <c r="AK291" s="95">
        <v>0</v>
      </c>
      <c r="AL291" s="95">
        <v>1188</v>
      </c>
    </row>
    <row r="292" spans="1:38" s="89" customFormat="1" ht="12.75" x14ac:dyDescent="0.2">
      <c r="A292" s="67">
        <v>283</v>
      </c>
      <c r="B292" s="90" t="s">
        <v>779</v>
      </c>
      <c r="C292" s="67">
        <v>0</v>
      </c>
      <c r="D292" s="161"/>
      <c r="E292" s="161"/>
      <c r="F292" s="161"/>
      <c r="G292" s="162">
        <v>0</v>
      </c>
      <c r="H292" s="91">
        <v>0</v>
      </c>
      <c r="I292" s="91" t="s">
        <v>467</v>
      </c>
      <c r="J292" s="163">
        <v>0</v>
      </c>
      <c r="K292" s="164">
        <v>0</v>
      </c>
      <c r="L292" s="165">
        <v>0</v>
      </c>
      <c r="M292" s="165">
        <v>1188</v>
      </c>
      <c r="N292" s="166">
        <v>0</v>
      </c>
      <c r="O292" s="167"/>
      <c r="P292" s="95">
        <v>0</v>
      </c>
      <c r="Q292" s="96"/>
      <c r="R292" s="96">
        <v>0</v>
      </c>
      <c r="S292" s="96">
        <v>0</v>
      </c>
      <c r="T292" s="97"/>
      <c r="U292" s="97"/>
      <c r="V292" s="97"/>
      <c r="W292" s="97"/>
      <c r="X292" s="97"/>
      <c r="Y292" s="97"/>
      <c r="Z292" s="67"/>
      <c r="AA292" s="96"/>
      <c r="AB292" s="98"/>
      <c r="AC292" s="168"/>
      <c r="AD292" s="169">
        <v>283</v>
      </c>
      <c r="AE292" s="169">
        <v>0</v>
      </c>
      <c r="AF292" s="170" t="s">
        <v>976</v>
      </c>
      <c r="AG292" s="171">
        <v>0</v>
      </c>
      <c r="AH292" s="98"/>
      <c r="AI292" s="93">
        <v>0</v>
      </c>
      <c r="AJ292" s="172">
        <v>0</v>
      </c>
      <c r="AK292" s="95">
        <v>0</v>
      </c>
      <c r="AL292" s="95">
        <v>1188</v>
      </c>
    </row>
    <row r="293" spans="1:38" s="89" customFormat="1" ht="12.75" x14ac:dyDescent="0.2">
      <c r="A293" s="67">
        <v>284</v>
      </c>
      <c r="B293" s="90" t="s">
        <v>780</v>
      </c>
      <c r="C293" s="67">
        <v>1</v>
      </c>
      <c r="D293" s="161"/>
      <c r="E293" s="161"/>
      <c r="F293" s="161"/>
      <c r="G293" s="162">
        <v>7.4537220480509561</v>
      </c>
      <c r="H293" s="91">
        <v>7.8099964631698038</v>
      </c>
      <c r="I293" s="91">
        <v>9</v>
      </c>
      <c r="J293" s="163">
        <v>148.56315375071472</v>
      </c>
      <c r="K293" s="164">
        <v>14066.223309689365</v>
      </c>
      <c r="L293" s="165">
        <v>6831</v>
      </c>
      <c r="M293" s="165">
        <v>1188</v>
      </c>
      <c r="N293" s="166">
        <v>54364967.001236483</v>
      </c>
      <c r="O293" s="167"/>
      <c r="P293" s="95">
        <v>0</v>
      </c>
      <c r="Q293" s="96"/>
      <c r="R293" s="96">
        <v>50931788.259999998</v>
      </c>
      <c r="S293" s="96">
        <v>3433178.7412364855</v>
      </c>
      <c r="T293" s="97"/>
      <c r="U293" s="97"/>
      <c r="V293" s="97"/>
      <c r="W293" s="97"/>
      <c r="X293" s="97"/>
      <c r="Y293" s="97"/>
      <c r="Z293" s="67"/>
      <c r="AA293" s="96"/>
      <c r="AB293" s="98"/>
      <c r="AC293" s="168"/>
      <c r="AD293" s="169">
        <v>284</v>
      </c>
      <c r="AE293" s="169">
        <v>54364967.001236483</v>
      </c>
      <c r="AF293" s="170">
        <v>1</v>
      </c>
      <c r="AG293" s="171">
        <v>54364967.001236483</v>
      </c>
      <c r="AH293" s="98"/>
      <c r="AI293" s="93">
        <v>148.56315375071472</v>
      </c>
      <c r="AJ293" s="172">
        <v>14066.223309689365</v>
      </c>
      <c r="AK293" s="95">
        <v>6831</v>
      </c>
      <c r="AL293" s="95">
        <v>1188</v>
      </c>
    </row>
    <row r="294" spans="1:38" s="89" customFormat="1" ht="12.75" x14ac:dyDescent="0.2">
      <c r="A294" s="67">
        <v>285</v>
      </c>
      <c r="B294" s="90" t="s">
        <v>781</v>
      </c>
      <c r="C294" s="67">
        <v>1</v>
      </c>
      <c r="D294" s="161"/>
      <c r="E294" s="161"/>
      <c r="F294" s="161"/>
      <c r="G294" s="162">
        <v>2.7035277990165794</v>
      </c>
      <c r="H294" s="91">
        <v>2.2266543452715282</v>
      </c>
      <c r="I294" s="91">
        <v>9</v>
      </c>
      <c r="J294" s="163">
        <v>122.11300925553215</v>
      </c>
      <c r="K294" s="164">
        <v>16946.116883036269</v>
      </c>
      <c r="L294" s="165">
        <v>3747</v>
      </c>
      <c r="M294" s="165">
        <v>1188</v>
      </c>
      <c r="N294" s="166">
        <v>81112589.560000002</v>
      </c>
      <c r="O294" s="167"/>
      <c r="P294" s="95">
        <v>0</v>
      </c>
      <c r="Q294" s="96"/>
      <c r="R294" s="96">
        <v>77567088</v>
      </c>
      <c r="S294" s="96">
        <v>3545501.5600000024</v>
      </c>
      <c r="T294" s="97"/>
      <c r="U294" s="97"/>
      <c r="V294" s="97"/>
      <c r="W294" s="97"/>
      <c r="X294" s="97"/>
      <c r="Y294" s="97"/>
      <c r="Z294" s="67"/>
      <c r="AA294" s="96"/>
      <c r="AB294" s="98"/>
      <c r="AC294" s="168"/>
      <c r="AD294" s="169">
        <v>285</v>
      </c>
      <c r="AE294" s="169">
        <v>81112589.560000002</v>
      </c>
      <c r="AF294" s="170">
        <v>1</v>
      </c>
      <c r="AG294" s="171">
        <v>81112589.560000002</v>
      </c>
      <c r="AH294" s="98"/>
      <c r="AI294" s="93">
        <v>122.11300925553215</v>
      </c>
      <c r="AJ294" s="172">
        <v>16946.116883036269</v>
      </c>
      <c r="AK294" s="95">
        <v>3747</v>
      </c>
      <c r="AL294" s="95">
        <v>1188</v>
      </c>
    </row>
    <row r="295" spans="1:38" s="89" customFormat="1" ht="12.75" x14ac:dyDescent="0.2">
      <c r="A295" s="67">
        <v>286</v>
      </c>
      <c r="B295" s="90" t="s">
        <v>782</v>
      </c>
      <c r="C295" s="67">
        <v>0</v>
      </c>
      <c r="D295" s="161"/>
      <c r="E295" s="161"/>
      <c r="F295" s="161"/>
      <c r="G295" s="162">
        <v>0</v>
      </c>
      <c r="H295" s="91">
        <v>0</v>
      </c>
      <c r="I295" s="91" t="s">
        <v>467</v>
      </c>
      <c r="J295" s="163">
        <v>0</v>
      </c>
      <c r="K295" s="164">
        <v>0</v>
      </c>
      <c r="L295" s="165">
        <v>0</v>
      </c>
      <c r="M295" s="165">
        <v>1188</v>
      </c>
      <c r="N295" s="166">
        <v>0</v>
      </c>
      <c r="O295" s="167"/>
      <c r="P295" s="95">
        <v>0</v>
      </c>
      <c r="Q295" s="96"/>
      <c r="R295" s="96">
        <v>0</v>
      </c>
      <c r="S295" s="96">
        <v>0</v>
      </c>
      <c r="T295" s="97"/>
      <c r="U295" s="97"/>
      <c r="V295" s="97"/>
      <c r="W295" s="97"/>
      <c r="X295" s="97"/>
      <c r="Y295" s="97"/>
      <c r="Z295" s="67"/>
      <c r="AA295" s="96"/>
      <c r="AB295" s="98"/>
      <c r="AC295" s="168"/>
      <c r="AD295" s="169">
        <v>286</v>
      </c>
      <c r="AE295" s="169">
        <v>0</v>
      </c>
      <c r="AF295" s="170" t="s">
        <v>976</v>
      </c>
      <c r="AG295" s="171">
        <v>0</v>
      </c>
      <c r="AH295" s="98"/>
      <c r="AI295" s="93">
        <v>0</v>
      </c>
      <c r="AJ295" s="172">
        <v>0</v>
      </c>
      <c r="AK295" s="95">
        <v>0</v>
      </c>
      <c r="AL295" s="95">
        <v>1188</v>
      </c>
    </row>
    <row r="296" spans="1:38" s="89" customFormat="1" ht="12.75" x14ac:dyDescent="0.2">
      <c r="A296" s="67">
        <v>287</v>
      </c>
      <c r="B296" s="90" t="s">
        <v>783</v>
      </c>
      <c r="C296" s="67">
        <v>1</v>
      </c>
      <c r="D296" s="161"/>
      <c r="E296" s="161"/>
      <c r="F296" s="161"/>
      <c r="G296" s="162">
        <v>2.3304231142868121</v>
      </c>
      <c r="H296" s="91">
        <v>2.9737278701946717</v>
      </c>
      <c r="I296" s="91">
        <v>9</v>
      </c>
      <c r="J296" s="163">
        <v>141.87691838232641</v>
      </c>
      <c r="K296" s="164">
        <v>13214.248476420798</v>
      </c>
      <c r="L296" s="165">
        <v>5534</v>
      </c>
      <c r="M296" s="165">
        <v>1188</v>
      </c>
      <c r="N296" s="166">
        <v>16193344.550000001</v>
      </c>
      <c r="O296" s="167"/>
      <c r="P296" s="95">
        <v>0</v>
      </c>
      <c r="Q296" s="96"/>
      <c r="R296" s="96">
        <v>16042657.6</v>
      </c>
      <c r="S296" s="96">
        <v>150686.95000000112</v>
      </c>
      <c r="T296" s="97"/>
      <c r="U296" s="97"/>
      <c r="V296" s="97"/>
      <c r="W296" s="97"/>
      <c r="X296" s="97"/>
      <c r="Y296" s="97"/>
      <c r="Z296" s="67"/>
      <c r="AA296" s="96"/>
      <c r="AB296" s="98"/>
      <c r="AC296" s="168"/>
      <c r="AD296" s="169">
        <v>287</v>
      </c>
      <c r="AE296" s="169">
        <v>16193344.550000001</v>
      </c>
      <c r="AF296" s="170">
        <v>1</v>
      </c>
      <c r="AG296" s="171">
        <v>16193344.550000001</v>
      </c>
      <c r="AH296" s="98"/>
      <c r="AI296" s="93">
        <v>141.87691838232641</v>
      </c>
      <c r="AJ296" s="172">
        <v>13214.248476420798</v>
      </c>
      <c r="AK296" s="95">
        <v>5534</v>
      </c>
      <c r="AL296" s="95">
        <v>1188</v>
      </c>
    </row>
    <row r="297" spans="1:38" s="89" customFormat="1" ht="12.75" x14ac:dyDescent="0.2">
      <c r="A297" s="67">
        <v>288</v>
      </c>
      <c r="B297" s="90" t="s">
        <v>784</v>
      </c>
      <c r="C297" s="67">
        <v>1</v>
      </c>
      <c r="D297" s="161"/>
      <c r="E297" s="161"/>
      <c r="F297" s="161"/>
      <c r="G297" s="162">
        <v>0.10673997764508732</v>
      </c>
      <c r="H297" s="91">
        <v>7.1158125827236365E-2</v>
      </c>
      <c r="I297" s="91">
        <v>9</v>
      </c>
      <c r="J297" s="163">
        <v>176.67100954739709</v>
      </c>
      <c r="K297" s="164">
        <v>12336.818734654897</v>
      </c>
      <c r="L297" s="165">
        <v>9459</v>
      </c>
      <c r="M297" s="165">
        <v>1188</v>
      </c>
      <c r="N297" s="166">
        <v>55068904</v>
      </c>
      <c r="O297" s="167"/>
      <c r="P297" s="95">
        <v>0</v>
      </c>
      <c r="Q297" s="96"/>
      <c r="R297" s="96">
        <v>55068904</v>
      </c>
      <c r="S297" s="96">
        <v>0</v>
      </c>
      <c r="T297" s="97"/>
      <c r="U297" s="97"/>
      <c r="V297" s="97"/>
      <c r="W297" s="97"/>
      <c r="X297" s="97"/>
      <c r="Y297" s="97"/>
      <c r="Z297" s="67"/>
      <c r="AA297" s="96"/>
      <c r="AB297" s="98"/>
      <c r="AC297" s="168"/>
      <c r="AD297" s="169">
        <v>288</v>
      </c>
      <c r="AE297" s="169">
        <v>82906.841246920871</v>
      </c>
      <c r="AF297" s="170">
        <v>0</v>
      </c>
      <c r="AG297" s="171">
        <v>55068904</v>
      </c>
      <c r="AH297" s="98"/>
      <c r="AI297" s="93">
        <v>176.67100954739709</v>
      </c>
      <c r="AJ297" s="172">
        <v>12336.818734654897</v>
      </c>
      <c r="AK297" s="95">
        <v>9459</v>
      </c>
      <c r="AL297" s="95">
        <v>1188</v>
      </c>
    </row>
    <row r="298" spans="1:38" s="89" customFormat="1" ht="12.75" x14ac:dyDescent="0.2">
      <c r="A298" s="67">
        <v>289</v>
      </c>
      <c r="B298" s="90" t="s">
        <v>785</v>
      </c>
      <c r="C298" s="67">
        <v>1</v>
      </c>
      <c r="D298" s="161"/>
      <c r="E298" s="161"/>
      <c r="F298" s="161"/>
      <c r="G298" s="162">
        <v>0.69913666897512339</v>
      </c>
      <c r="H298" s="91">
        <v>0</v>
      </c>
      <c r="I298" s="91">
        <v>9</v>
      </c>
      <c r="J298" s="163">
        <v>225.88758704694322</v>
      </c>
      <c r="K298" s="164">
        <v>14742.451056338028</v>
      </c>
      <c r="L298" s="165">
        <v>18559</v>
      </c>
      <c r="M298" s="165">
        <v>1188</v>
      </c>
      <c r="N298" s="166">
        <v>4849626.9914479023</v>
      </c>
      <c r="O298" s="167"/>
      <c r="P298" s="95">
        <v>0</v>
      </c>
      <c r="Q298" s="96"/>
      <c r="R298" s="96">
        <v>4574607.1499999994</v>
      </c>
      <c r="S298" s="96">
        <v>275019.84144790284</v>
      </c>
      <c r="T298" s="97"/>
      <c r="U298" s="97"/>
      <c r="V298" s="97"/>
      <c r="W298" s="97"/>
      <c r="X298" s="97"/>
      <c r="Y298" s="97"/>
      <c r="Z298" s="67"/>
      <c r="AA298" s="96"/>
      <c r="AB298" s="98"/>
      <c r="AC298" s="168"/>
      <c r="AD298" s="169">
        <v>289</v>
      </c>
      <c r="AE298" s="169">
        <v>4849626.9914479023</v>
      </c>
      <c r="AF298" s="170">
        <v>1</v>
      </c>
      <c r="AG298" s="171">
        <v>4849626.9914479023</v>
      </c>
      <c r="AH298" s="98"/>
      <c r="AI298" s="93">
        <v>225.88758704694322</v>
      </c>
      <c r="AJ298" s="172">
        <v>14742.451056338028</v>
      </c>
      <c r="AK298" s="95">
        <v>18559</v>
      </c>
      <c r="AL298" s="95">
        <v>1188</v>
      </c>
    </row>
    <row r="299" spans="1:38" s="89" customFormat="1" ht="12.75" x14ac:dyDescent="0.2">
      <c r="A299" s="67">
        <v>290</v>
      </c>
      <c r="B299" s="90" t="s">
        <v>786</v>
      </c>
      <c r="C299" s="67">
        <v>1</v>
      </c>
      <c r="D299" s="161"/>
      <c r="E299" s="161"/>
      <c r="F299" s="161"/>
      <c r="G299" s="162">
        <v>0.14889072539984466</v>
      </c>
      <c r="H299" s="91">
        <v>0.16202730390163309</v>
      </c>
      <c r="I299" s="91">
        <v>9</v>
      </c>
      <c r="J299" s="163">
        <v>140.27431140698457</v>
      </c>
      <c r="K299" s="164">
        <v>13349.890398437501</v>
      </c>
      <c r="L299" s="165">
        <v>5377</v>
      </c>
      <c r="M299" s="165">
        <v>1188</v>
      </c>
      <c r="N299" s="166">
        <v>24325529.741535585</v>
      </c>
      <c r="O299" s="167"/>
      <c r="P299" s="95">
        <v>0</v>
      </c>
      <c r="Q299" s="96"/>
      <c r="R299" s="96">
        <v>23561255.129999999</v>
      </c>
      <c r="S299" s="96">
        <v>764274.61153558642</v>
      </c>
      <c r="T299" s="97"/>
      <c r="U299" s="97"/>
      <c r="V299" s="97"/>
      <c r="W299" s="97"/>
      <c r="X299" s="97"/>
      <c r="Y299" s="97"/>
      <c r="Z299" s="67"/>
      <c r="AA299" s="96"/>
      <c r="AB299" s="98"/>
      <c r="AC299" s="168"/>
      <c r="AD299" s="169">
        <v>290</v>
      </c>
      <c r="AE299" s="169">
        <v>24325529.741535585</v>
      </c>
      <c r="AF299" s="170">
        <v>1</v>
      </c>
      <c r="AG299" s="171">
        <v>24325529.741535585</v>
      </c>
      <c r="AH299" s="98"/>
      <c r="AI299" s="93">
        <v>140.27431140698457</v>
      </c>
      <c r="AJ299" s="172">
        <v>13349.890398437501</v>
      </c>
      <c r="AK299" s="95">
        <v>5377</v>
      </c>
      <c r="AL299" s="95">
        <v>1188</v>
      </c>
    </row>
    <row r="300" spans="1:38" s="89" customFormat="1" ht="12.75" x14ac:dyDescent="0.2">
      <c r="A300" s="67">
        <v>291</v>
      </c>
      <c r="B300" s="90" t="s">
        <v>787</v>
      </c>
      <c r="C300" s="67">
        <v>1</v>
      </c>
      <c r="D300" s="161"/>
      <c r="E300" s="161"/>
      <c r="F300" s="161"/>
      <c r="G300" s="162">
        <v>2.6633232312300601</v>
      </c>
      <c r="H300" s="91">
        <v>1.9333542171515925</v>
      </c>
      <c r="I300" s="91">
        <v>9</v>
      </c>
      <c r="J300" s="163">
        <v>140.48463257296407</v>
      </c>
      <c r="K300" s="164">
        <v>13765.434253041363</v>
      </c>
      <c r="L300" s="165">
        <v>5573</v>
      </c>
      <c r="M300" s="165">
        <v>1188</v>
      </c>
      <c r="N300" s="166">
        <v>40823145.236303851</v>
      </c>
      <c r="O300" s="167"/>
      <c r="P300" s="95">
        <v>0</v>
      </c>
      <c r="Q300" s="96"/>
      <c r="R300" s="96">
        <v>40029298.399999999</v>
      </c>
      <c r="S300" s="96">
        <v>793846.8363038525</v>
      </c>
      <c r="T300" s="97"/>
      <c r="U300" s="97"/>
      <c r="V300" s="97"/>
      <c r="W300" s="97"/>
      <c r="X300" s="97"/>
      <c r="Y300" s="97"/>
      <c r="Z300" s="67"/>
      <c r="AA300" s="96"/>
      <c r="AB300" s="98"/>
      <c r="AC300" s="168"/>
      <c r="AD300" s="169">
        <v>291</v>
      </c>
      <c r="AE300" s="169">
        <v>40823145.236303851</v>
      </c>
      <c r="AF300" s="170">
        <v>1</v>
      </c>
      <c r="AG300" s="171">
        <v>40823145.236303851</v>
      </c>
      <c r="AH300" s="98"/>
      <c r="AI300" s="93">
        <v>140.48463257296407</v>
      </c>
      <c r="AJ300" s="172">
        <v>13765.434253041363</v>
      </c>
      <c r="AK300" s="95">
        <v>5573</v>
      </c>
      <c r="AL300" s="95">
        <v>1188</v>
      </c>
    </row>
    <row r="301" spans="1:38" s="89" customFormat="1" ht="12.75" x14ac:dyDescent="0.2">
      <c r="A301" s="67">
        <v>292</v>
      </c>
      <c r="B301" s="90" t="s">
        <v>788</v>
      </c>
      <c r="C301" s="67">
        <v>1</v>
      </c>
      <c r="D301" s="161"/>
      <c r="E301" s="161"/>
      <c r="F301" s="161"/>
      <c r="G301" s="162">
        <v>0.87110863690373164</v>
      </c>
      <c r="H301" s="91">
        <v>0.86841591428098819</v>
      </c>
      <c r="I301" s="91">
        <v>9</v>
      </c>
      <c r="J301" s="163">
        <v>128.81005092015997</v>
      </c>
      <c r="K301" s="164">
        <v>13917.941185592797</v>
      </c>
      <c r="L301" s="165">
        <v>4010</v>
      </c>
      <c r="M301" s="165">
        <v>1188</v>
      </c>
      <c r="N301" s="166">
        <v>37018322.06358932</v>
      </c>
      <c r="O301" s="167"/>
      <c r="P301" s="95">
        <v>0</v>
      </c>
      <c r="Q301" s="96"/>
      <c r="R301" s="96">
        <v>36046562.097999997</v>
      </c>
      <c r="S301" s="96">
        <v>971759.96558932215</v>
      </c>
      <c r="T301" s="97"/>
      <c r="U301" s="97"/>
      <c r="V301" s="97"/>
      <c r="W301" s="97"/>
      <c r="X301" s="97"/>
      <c r="Y301" s="97"/>
      <c r="Z301" s="67"/>
      <c r="AA301" s="96"/>
      <c r="AB301" s="98"/>
      <c r="AC301" s="168"/>
      <c r="AD301" s="169">
        <v>292</v>
      </c>
      <c r="AE301" s="169">
        <v>37018322.06358932</v>
      </c>
      <c r="AF301" s="170">
        <v>1</v>
      </c>
      <c r="AG301" s="171">
        <v>37018322.06358932</v>
      </c>
      <c r="AH301" s="98"/>
      <c r="AI301" s="93">
        <v>128.81005092015997</v>
      </c>
      <c r="AJ301" s="172">
        <v>13917.941185592797</v>
      </c>
      <c r="AK301" s="95">
        <v>4010</v>
      </c>
      <c r="AL301" s="95">
        <v>1188</v>
      </c>
    </row>
    <row r="302" spans="1:38" s="89" customFormat="1" ht="12.75" x14ac:dyDescent="0.2">
      <c r="A302" s="67">
        <v>293</v>
      </c>
      <c r="B302" s="90" t="s">
        <v>789</v>
      </c>
      <c r="C302" s="67">
        <v>1</v>
      </c>
      <c r="D302" s="161"/>
      <c r="E302" s="161"/>
      <c r="F302" s="161">
        <v>17</v>
      </c>
      <c r="G302" s="162">
        <v>1.7506686269412972</v>
      </c>
      <c r="H302" s="91">
        <v>2.0154267315513734</v>
      </c>
      <c r="I302" s="91">
        <v>18</v>
      </c>
      <c r="J302" s="163">
        <v>101.88440828185294</v>
      </c>
      <c r="K302" s="164">
        <v>18150.523254109023</v>
      </c>
      <c r="L302" s="165">
        <v>342</v>
      </c>
      <c r="M302" s="165">
        <v>1188</v>
      </c>
      <c r="N302" s="166">
        <v>156722988.26604533</v>
      </c>
      <c r="O302" s="167"/>
      <c r="P302" s="95">
        <v>0</v>
      </c>
      <c r="Q302" s="96"/>
      <c r="R302" s="96">
        <v>154212759.34999999</v>
      </c>
      <c r="S302" s="96">
        <v>2510228.9160453379</v>
      </c>
      <c r="T302" s="97"/>
      <c r="U302" s="97"/>
      <c r="V302" s="97"/>
      <c r="W302" s="97"/>
      <c r="X302" s="97"/>
      <c r="Y302" s="97"/>
      <c r="Z302" s="67"/>
      <c r="AA302" s="96"/>
      <c r="AB302" s="98"/>
      <c r="AC302" s="168"/>
      <c r="AD302" s="169">
        <v>293</v>
      </c>
      <c r="AE302" s="169">
        <v>156722988.26604533</v>
      </c>
      <c r="AF302" s="170">
        <v>1</v>
      </c>
      <c r="AG302" s="171">
        <v>156722988.26604533</v>
      </c>
      <c r="AH302" s="98"/>
      <c r="AI302" s="93">
        <v>101.88440828185294</v>
      </c>
      <c r="AJ302" s="172">
        <v>18150.523254109023</v>
      </c>
      <c r="AK302" s="95">
        <v>342</v>
      </c>
      <c r="AL302" s="95">
        <v>1188</v>
      </c>
    </row>
    <row r="303" spans="1:38" s="89" customFormat="1" ht="12.75" x14ac:dyDescent="0.2">
      <c r="A303" s="67">
        <v>294</v>
      </c>
      <c r="B303" s="90" t="s">
        <v>790</v>
      </c>
      <c r="C303" s="67">
        <v>0</v>
      </c>
      <c r="D303" s="161"/>
      <c r="E303" s="161"/>
      <c r="F303" s="161"/>
      <c r="G303" s="162">
        <v>0</v>
      </c>
      <c r="H303" s="91">
        <v>0</v>
      </c>
      <c r="I303" s="91" t="s">
        <v>467</v>
      </c>
      <c r="J303" s="163">
        <v>0</v>
      </c>
      <c r="K303" s="164">
        <v>17354.29</v>
      </c>
      <c r="L303" s="165">
        <v>0</v>
      </c>
      <c r="M303" s="165">
        <v>1188</v>
      </c>
      <c r="N303" s="166">
        <v>17449</v>
      </c>
      <c r="O303" s="167"/>
      <c r="P303" s="95">
        <v>0</v>
      </c>
      <c r="Q303" s="96"/>
      <c r="R303" s="96">
        <v>17449</v>
      </c>
      <c r="S303" s="96">
        <v>0</v>
      </c>
      <c r="T303" s="97"/>
      <c r="U303" s="97"/>
      <c r="V303" s="97"/>
      <c r="W303" s="97"/>
      <c r="X303" s="97"/>
      <c r="Y303" s="97"/>
      <c r="Z303" s="67"/>
      <c r="AA303" s="96"/>
      <c r="AB303" s="98"/>
      <c r="AC303" s="168"/>
      <c r="AD303" s="169">
        <v>294</v>
      </c>
      <c r="AE303" s="169">
        <v>45643</v>
      </c>
      <c r="AF303" s="170" t="s">
        <v>976</v>
      </c>
      <c r="AG303" s="171">
        <v>17449</v>
      </c>
      <c r="AH303" s="98"/>
      <c r="AI303" s="93">
        <v>0</v>
      </c>
      <c r="AJ303" s="172">
        <v>17354.29</v>
      </c>
      <c r="AK303" s="95">
        <v>0</v>
      </c>
      <c r="AL303" s="95">
        <v>1188</v>
      </c>
    </row>
    <row r="304" spans="1:38" s="89" customFormat="1" ht="12.75" x14ac:dyDescent="0.2">
      <c r="A304" s="67">
        <v>295</v>
      </c>
      <c r="B304" s="90" t="s">
        <v>791</v>
      </c>
      <c r="C304" s="67">
        <v>1</v>
      </c>
      <c r="D304" s="161"/>
      <c r="E304" s="161"/>
      <c r="F304" s="161"/>
      <c r="G304" s="162">
        <v>1.4012012322242802</v>
      </c>
      <c r="H304" s="91">
        <v>1.0428700204990593</v>
      </c>
      <c r="I304" s="91">
        <v>9</v>
      </c>
      <c r="J304" s="163">
        <v>148.92872399358831</v>
      </c>
      <c r="K304" s="164">
        <v>13537.992330482588</v>
      </c>
      <c r="L304" s="165">
        <v>6624</v>
      </c>
      <c r="M304" s="165">
        <v>1188</v>
      </c>
      <c r="N304" s="166">
        <v>69118297.182908639</v>
      </c>
      <c r="O304" s="167"/>
      <c r="P304" s="95">
        <v>0</v>
      </c>
      <c r="Q304" s="96"/>
      <c r="R304" s="96">
        <v>68226594.933924228</v>
      </c>
      <c r="S304" s="96">
        <v>891702.24898441136</v>
      </c>
      <c r="T304" s="97"/>
      <c r="U304" s="97"/>
      <c r="V304" s="97"/>
      <c r="W304" s="97"/>
      <c r="X304" s="97"/>
      <c r="Y304" s="97"/>
      <c r="Z304" s="67"/>
      <c r="AA304" s="96"/>
      <c r="AB304" s="98"/>
      <c r="AC304" s="168"/>
      <c r="AD304" s="169">
        <v>295</v>
      </c>
      <c r="AE304" s="169">
        <v>69118297.182908639</v>
      </c>
      <c r="AF304" s="170">
        <v>1</v>
      </c>
      <c r="AG304" s="171">
        <v>69118297.182908639</v>
      </c>
      <c r="AH304" s="98"/>
      <c r="AI304" s="93">
        <v>148.92872399358831</v>
      </c>
      <c r="AJ304" s="172">
        <v>13537.992330482588</v>
      </c>
      <c r="AK304" s="95">
        <v>6624</v>
      </c>
      <c r="AL304" s="95">
        <v>1188</v>
      </c>
    </row>
    <row r="305" spans="1:38" s="89" customFormat="1" ht="12.75" x14ac:dyDescent="0.2">
      <c r="A305" s="67">
        <v>296</v>
      </c>
      <c r="B305" s="90" t="s">
        <v>792</v>
      </c>
      <c r="C305" s="67">
        <v>1</v>
      </c>
      <c r="D305" s="161"/>
      <c r="E305" s="161"/>
      <c r="F305" s="161"/>
      <c r="G305" s="162">
        <v>8.653667444258403</v>
      </c>
      <c r="H305" s="91">
        <v>6.989858546696853</v>
      </c>
      <c r="I305" s="91">
        <v>9</v>
      </c>
      <c r="J305" s="163">
        <v>221.92915270491486</v>
      </c>
      <c r="K305" s="164">
        <v>15548.239618320613</v>
      </c>
      <c r="L305" s="165">
        <v>18958</v>
      </c>
      <c r="M305" s="165">
        <v>1188</v>
      </c>
      <c r="N305" s="166">
        <v>13833985.245051302</v>
      </c>
      <c r="O305" s="167"/>
      <c r="P305" s="95">
        <v>0</v>
      </c>
      <c r="Q305" s="96"/>
      <c r="R305" s="96">
        <v>13805140.722863186</v>
      </c>
      <c r="S305" s="96">
        <v>28844.522188115865</v>
      </c>
      <c r="T305" s="97"/>
      <c r="U305" s="97"/>
      <c r="V305" s="97"/>
      <c r="W305" s="97"/>
      <c r="X305" s="97"/>
      <c r="Y305" s="97"/>
      <c r="Z305" s="67"/>
      <c r="AA305" s="96"/>
      <c r="AB305" s="98"/>
      <c r="AC305" s="168"/>
      <c r="AD305" s="169">
        <v>296</v>
      </c>
      <c r="AE305" s="169">
        <v>13833985.245051302</v>
      </c>
      <c r="AF305" s="170">
        <v>1</v>
      </c>
      <c r="AG305" s="171">
        <v>13833985.245051302</v>
      </c>
      <c r="AH305" s="98"/>
      <c r="AI305" s="93">
        <v>221.92915270491486</v>
      </c>
      <c r="AJ305" s="172">
        <v>15548.239618320613</v>
      </c>
      <c r="AK305" s="95">
        <v>18958</v>
      </c>
      <c r="AL305" s="95">
        <v>1188</v>
      </c>
    </row>
    <row r="306" spans="1:38" s="89" customFormat="1" ht="12.75" x14ac:dyDescent="0.2">
      <c r="A306" s="67">
        <v>297</v>
      </c>
      <c r="B306" s="90" t="s">
        <v>793</v>
      </c>
      <c r="C306" s="67">
        <v>0</v>
      </c>
      <c r="D306" s="161"/>
      <c r="E306" s="161"/>
      <c r="F306" s="161"/>
      <c r="G306" s="162">
        <v>0</v>
      </c>
      <c r="H306" s="91">
        <v>0</v>
      </c>
      <c r="I306" s="91" t="s">
        <v>467</v>
      </c>
      <c r="J306" s="163">
        <v>0</v>
      </c>
      <c r="K306" s="164">
        <v>0</v>
      </c>
      <c r="L306" s="165">
        <v>0</v>
      </c>
      <c r="M306" s="165">
        <v>1188</v>
      </c>
      <c r="N306" s="166">
        <v>0</v>
      </c>
      <c r="O306" s="167"/>
      <c r="P306" s="95">
        <v>0</v>
      </c>
      <c r="Q306" s="96"/>
      <c r="R306" s="96">
        <v>0</v>
      </c>
      <c r="S306" s="96">
        <v>0</v>
      </c>
      <c r="T306" s="97"/>
      <c r="U306" s="97"/>
      <c r="V306" s="97"/>
      <c r="W306" s="97"/>
      <c r="X306" s="97"/>
      <c r="Y306" s="97"/>
      <c r="Z306" s="67"/>
      <c r="AA306" s="96"/>
      <c r="AB306" s="98"/>
      <c r="AC306" s="168"/>
      <c r="AD306" s="169">
        <v>297</v>
      </c>
      <c r="AE306" s="169">
        <v>0</v>
      </c>
      <c r="AF306" s="170" t="s">
        <v>976</v>
      </c>
      <c r="AG306" s="171">
        <v>0</v>
      </c>
      <c r="AH306" s="98"/>
      <c r="AI306" s="93">
        <v>0</v>
      </c>
      <c r="AJ306" s="172">
        <v>0</v>
      </c>
      <c r="AK306" s="95">
        <v>0</v>
      </c>
      <c r="AL306" s="95">
        <v>1188</v>
      </c>
    </row>
    <row r="307" spans="1:38" s="89" customFormat="1" ht="12.75" x14ac:dyDescent="0.2">
      <c r="A307" s="67">
        <v>298</v>
      </c>
      <c r="B307" s="90" t="s">
        <v>794</v>
      </c>
      <c r="C307" s="67">
        <v>1</v>
      </c>
      <c r="D307" s="161"/>
      <c r="E307" s="161"/>
      <c r="F307" s="161"/>
      <c r="G307" s="162">
        <v>0</v>
      </c>
      <c r="H307" s="91">
        <v>0</v>
      </c>
      <c r="I307" s="91">
        <v>9</v>
      </c>
      <c r="J307" s="163">
        <v>205.76578422568178</v>
      </c>
      <c r="K307" s="164">
        <v>12463.250371086959</v>
      </c>
      <c r="L307" s="165">
        <v>13182</v>
      </c>
      <c r="M307" s="165">
        <v>1188</v>
      </c>
      <c r="N307" s="166">
        <v>14575928</v>
      </c>
      <c r="O307" s="167"/>
      <c r="P307" s="95">
        <v>0</v>
      </c>
      <c r="Q307" s="96"/>
      <c r="R307" s="96">
        <v>13809091.83</v>
      </c>
      <c r="S307" s="96">
        <v>766836.16999999993</v>
      </c>
      <c r="T307" s="97"/>
      <c r="U307" s="97"/>
      <c r="V307" s="97"/>
      <c r="W307" s="97"/>
      <c r="X307" s="97"/>
      <c r="Y307" s="97"/>
      <c r="Z307" s="67"/>
      <c r="AA307" s="96"/>
      <c r="AB307" s="98"/>
      <c r="AC307" s="168"/>
      <c r="AD307" s="169">
        <v>298</v>
      </c>
      <c r="AE307" s="169">
        <v>14575928</v>
      </c>
      <c r="AF307" s="170">
        <v>1</v>
      </c>
      <c r="AG307" s="171">
        <v>14575928</v>
      </c>
      <c r="AH307" s="98"/>
      <c r="AI307" s="93">
        <v>205.76578422568178</v>
      </c>
      <c r="AJ307" s="172">
        <v>12463.250371086959</v>
      </c>
      <c r="AK307" s="95">
        <v>13182</v>
      </c>
      <c r="AL307" s="95">
        <v>1188</v>
      </c>
    </row>
    <row r="308" spans="1:38" s="89" customFormat="1" ht="12.75" x14ac:dyDescent="0.2">
      <c r="A308" s="67">
        <v>299</v>
      </c>
      <c r="B308" s="90" t="s">
        <v>795</v>
      </c>
      <c r="C308" s="67">
        <v>0</v>
      </c>
      <c r="D308" s="161"/>
      <c r="E308" s="161"/>
      <c r="F308" s="161"/>
      <c r="G308" s="162">
        <v>0</v>
      </c>
      <c r="H308" s="91">
        <v>0</v>
      </c>
      <c r="I308" s="91" t="s">
        <v>467</v>
      </c>
      <c r="J308" s="163">
        <v>0</v>
      </c>
      <c r="K308" s="164">
        <v>0</v>
      </c>
      <c r="L308" s="165">
        <v>0</v>
      </c>
      <c r="M308" s="165">
        <v>1188</v>
      </c>
      <c r="N308" s="166">
        <v>0</v>
      </c>
      <c r="O308" s="167"/>
      <c r="P308" s="95">
        <v>0</v>
      </c>
      <c r="Q308" s="96"/>
      <c r="R308" s="96">
        <v>0</v>
      </c>
      <c r="S308" s="96">
        <v>0</v>
      </c>
      <c r="T308" s="97"/>
      <c r="U308" s="97"/>
      <c r="V308" s="97"/>
      <c r="W308" s="97"/>
      <c r="X308" s="97"/>
      <c r="Y308" s="97"/>
      <c r="Z308" s="67"/>
      <c r="AA308" s="96"/>
      <c r="AB308" s="98"/>
      <c r="AC308" s="168"/>
      <c r="AD308" s="169">
        <v>299</v>
      </c>
      <c r="AE308" s="169">
        <v>0</v>
      </c>
      <c r="AF308" s="170" t="s">
        <v>976</v>
      </c>
      <c r="AG308" s="171">
        <v>0</v>
      </c>
      <c r="AH308" s="98"/>
      <c r="AI308" s="93">
        <v>0</v>
      </c>
      <c r="AJ308" s="172">
        <v>0</v>
      </c>
      <c r="AK308" s="95">
        <v>0</v>
      </c>
      <c r="AL308" s="95">
        <v>1188</v>
      </c>
    </row>
    <row r="309" spans="1:38" s="89" customFormat="1" ht="12.75" x14ac:dyDescent="0.2">
      <c r="A309" s="67">
        <v>300</v>
      </c>
      <c r="B309" s="90" t="s">
        <v>796</v>
      </c>
      <c r="C309" s="67">
        <v>1</v>
      </c>
      <c r="D309" s="161"/>
      <c r="E309" s="161"/>
      <c r="F309" s="161"/>
      <c r="G309" s="162">
        <v>0.4365288637511392</v>
      </c>
      <c r="H309" s="91">
        <v>0</v>
      </c>
      <c r="I309" s="91">
        <v>9</v>
      </c>
      <c r="J309" s="163">
        <v>324.39686298493058</v>
      </c>
      <c r="K309" s="164">
        <v>13839.217548387094</v>
      </c>
      <c r="L309" s="165">
        <v>31055</v>
      </c>
      <c r="M309" s="165">
        <v>1188</v>
      </c>
      <c r="N309" s="166">
        <v>7328234.3399999999</v>
      </c>
      <c r="O309" s="167"/>
      <c r="P309" s="95">
        <v>0</v>
      </c>
      <c r="Q309" s="96"/>
      <c r="R309" s="96">
        <v>7291783.6899999995</v>
      </c>
      <c r="S309" s="96">
        <v>36450.650000000373</v>
      </c>
      <c r="T309" s="97"/>
      <c r="U309" s="97"/>
      <c r="V309" s="97"/>
      <c r="W309" s="97"/>
      <c r="X309" s="97"/>
      <c r="Y309" s="97"/>
      <c r="Z309" s="67"/>
      <c r="AA309" s="96"/>
      <c r="AB309" s="98"/>
      <c r="AC309" s="168"/>
      <c r="AD309" s="169">
        <v>300</v>
      </c>
      <c r="AE309" s="169">
        <v>7328234.3399999999</v>
      </c>
      <c r="AF309" s="170">
        <v>1</v>
      </c>
      <c r="AG309" s="171">
        <v>7328234.3399999999</v>
      </c>
      <c r="AH309" s="98"/>
      <c r="AI309" s="93">
        <v>324.39686298493058</v>
      </c>
      <c r="AJ309" s="172">
        <v>13839.217548387094</v>
      </c>
      <c r="AK309" s="95">
        <v>31055</v>
      </c>
      <c r="AL309" s="95">
        <v>1188</v>
      </c>
    </row>
    <row r="310" spans="1:38" s="89" customFormat="1" ht="12.75" x14ac:dyDescent="0.2">
      <c r="A310" s="67">
        <v>301</v>
      </c>
      <c r="B310" s="90" t="s">
        <v>797</v>
      </c>
      <c r="C310" s="67">
        <v>1</v>
      </c>
      <c r="D310" s="161"/>
      <c r="E310" s="161"/>
      <c r="F310" s="161"/>
      <c r="G310" s="162">
        <v>5.629337197727323</v>
      </c>
      <c r="H310" s="91">
        <v>4.7160361557587152</v>
      </c>
      <c r="I310" s="91">
        <v>9</v>
      </c>
      <c r="J310" s="163">
        <v>131.8559904899297</v>
      </c>
      <c r="K310" s="164">
        <v>13924.873509891515</v>
      </c>
      <c r="L310" s="165">
        <v>4436</v>
      </c>
      <c r="M310" s="165">
        <v>1188</v>
      </c>
      <c r="N310" s="166">
        <v>29434379.935890816</v>
      </c>
      <c r="O310" s="167"/>
      <c r="P310" s="95">
        <v>0</v>
      </c>
      <c r="Q310" s="96"/>
      <c r="R310" s="96">
        <v>29423586.399999999</v>
      </c>
      <c r="S310" s="96">
        <v>10793.535890817642</v>
      </c>
      <c r="T310" s="97"/>
      <c r="U310" s="97"/>
      <c r="V310" s="97"/>
      <c r="W310" s="97"/>
      <c r="X310" s="97"/>
      <c r="Y310" s="97"/>
      <c r="Z310" s="67"/>
      <c r="AA310" s="96"/>
      <c r="AB310" s="98"/>
      <c r="AC310" s="168"/>
      <c r="AD310" s="169">
        <v>301</v>
      </c>
      <c r="AE310" s="169">
        <v>29434379.935890816</v>
      </c>
      <c r="AF310" s="170">
        <v>1</v>
      </c>
      <c r="AG310" s="171">
        <v>29434379.935890816</v>
      </c>
      <c r="AH310" s="98"/>
      <c r="AI310" s="93">
        <v>131.8559904899297</v>
      </c>
      <c r="AJ310" s="172">
        <v>13924.873509891515</v>
      </c>
      <c r="AK310" s="95">
        <v>4436</v>
      </c>
      <c r="AL310" s="95">
        <v>1188</v>
      </c>
    </row>
    <row r="311" spans="1:38" s="89" customFormat="1" ht="12.75" x14ac:dyDescent="0.2">
      <c r="A311" s="67">
        <v>302</v>
      </c>
      <c r="B311" s="90" t="s">
        <v>798</v>
      </c>
      <c r="C311" s="67">
        <v>0</v>
      </c>
      <c r="D311" s="161"/>
      <c r="E311" s="161"/>
      <c r="F311" s="161"/>
      <c r="G311" s="162">
        <v>0</v>
      </c>
      <c r="H311" s="91">
        <v>0</v>
      </c>
      <c r="I311" s="91" t="s">
        <v>467</v>
      </c>
      <c r="J311" s="163">
        <v>0</v>
      </c>
      <c r="K311" s="164">
        <v>11865.434857142858</v>
      </c>
      <c r="L311" s="165">
        <v>0</v>
      </c>
      <c r="M311" s="165">
        <v>1188</v>
      </c>
      <c r="N311" s="166">
        <v>415290</v>
      </c>
      <c r="O311" s="167"/>
      <c r="P311" s="95">
        <v>0</v>
      </c>
      <c r="Q311" s="96"/>
      <c r="R311" s="96">
        <v>415290</v>
      </c>
      <c r="S311" s="96">
        <v>0</v>
      </c>
      <c r="T311" s="97"/>
      <c r="U311" s="97"/>
      <c r="V311" s="97"/>
      <c r="W311" s="97"/>
      <c r="X311" s="97"/>
      <c r="Y311" s="97"/>
      <c r="Z311" s="67"/>
      <c r="AA311" s="96"/>
      <c r="AB311" s="98"/>
      <c r="AC311" s="168"/>
      <c r="AD311" s="169">
        <v>302</v>
      </c>
      <c r="AE311" s="169">
        <v>368070.31363013701</v>
      </c>
      <c r="AF311" s="170" t="s">
        <v>976</v>
      </c>
      <c r="AG311" s="171">
        <v>415290</v>
      </c>
      <c r="AH311" s="98"/>
      <c r="AI311" s="93">
        <v>0</v>
      </c>
      <c r="AJ311" s="172">
        <v>11865.434857142858</v>
      </c>
      <c r="AK311" s="95">
        <v>0</v>
      </c>
      <c r="AL311" s="95">
        <v>1188</v>
      </c>
    </row>
    <row r="312" spans="1:38" s="89" customFormat="1" ht="12.75" x14ac:dyDescent="0.2">
      <c r="A312" s="67">
        <v>303</v>
      </c>
      <c r="B312" s="90" t="s">
        <v>799</v>
      </c>
      <c r="C312" s="67">
        <v>0</v>
      </c>
      <c r="D312" s="161"/>
      <c r="E312" s="161"/>
      <c r="F312" s="161"/>
      <c r="G312" s="162">
        <v>0</v>
      </c>
      <c r="H312" s="91">
        <v>0</v>
      </c>
      <c r="I312" s="91" t="s">
        <v>467</v>
      </c>
      <c r="J312" s="163">
        <v>0</v>
      </c>
      <c r="K312" s="164">
        <v>17354.29</v>
      </c>
      <c r="L312" s="165">
        <v>0</v>
      </c>
      <c r="M312" s="165">
        <v>1188</v>
      </c>
      <c r="N312" s="166">
        <v>165100</v>
      </c>
      <c r="O312" s="167"/>
      <c r="P312" s="95">
        <v>0</v>
      </c>
      <c r="Q312" s="96"/>
      <c r="R312" s="96">
        <v>165100</v>
      </c>
      <c r="S312" s="96">
        <v>0</v>
      </c>
      <c r="T312" s="97"/>
      <c r="U312" s="97"/>
      <c r="V312" s="97"/>
      <c r="W312" s="97"/>
      <c r="X312" s="97"/>
      <c r="Y312" s="97"/>
      <c r="Z312" s="67"/>
      <c r="AA312" s="96"/>
      <c r="AB312" s="98"/>
      <c r="AC312" s="168"/>
      <c r="AD312" s="169">
        <v>303</v>
      </c>
      <c r="AE312" s="169">
        <v>0</v>
      </c>
      <c r="AF312" s="170" t="s">
        <v>976</v>
      </c>
      <c r="AG312" s="171">
        <v>165100</v>
      </c>
      <c r="AH312" s="98"/>
      <c r="AI312" s="93">
        <v>0</v>
      </c>
      <c r="AJ312" s="172">
        <v>17354.29</v>
      </c>
      <c r="AK312" s="95">
        <v>0</v>
      </c>
      <c r="AL312" s="95">
        <v>1188</v>
      </c>
    </row>
    <row r="313" spans="1:38" s="89" customFormat="1" ht="12.75" x14ac:dyDescent="0.2">
      <c r="A313" s="67">
        <v>304</v>
      </c>
      <c r="B313" s="90" t="s">
        <v>800</v>
      </c>
      <c r="C313" s="67">
        <v>1</v>
      </c>
      <c r="D313" s="161"/>
      <c r="E313" s="161"/>
      <c r="F313" s="161"/>
      <c r="G313" s="162">
        <v>0</v>
      </c>
      <c r="H313" s="91">
        <v>0.12151158465303379</v>
      </c>
      <c r="I313" s="91">
        <v>9</v>
      </c>
      <c r="J313" s="163">
        <v>134.81022204929531</v>
      </c>
      <c r="K313" s="164">
        <v>14265.71680798005</v>
      </c>
      <c r="L313" s="165">
        <v>4966</v>
      </c>
      <c r="M313" s="165">
        <v>1188</v>
      </c>
      <c r="N313" s="166">
        <v>31654595</v>
      </c>
      <c r="O313" s="167"/>
      <c r="P313" s="95">
        <v>0</v>
      </c>
      <c r="Q313" s="96"/>
      <c r="R313" s="96">
        <v>31654595</v>
      </c>
      <c r="S313" s="96">
        <v>0</v>
      </c>
      <c r="T313" s="97"/>
      <c r="U313" s="97"/>
      <c r="V313" s="97"/>
      <c r="W313" s="97"/>
      <c r="X313" s="97"/>
      <c r="Y313" s="97"/>
      <c r="Z313" s="67"/>
      <c r="AA313" s="96"/>
      <c r="AB313" s="98"/>
      <c r="AC313" s="168"/>
      <c r="AD313" s="169">
        <v>304</v>
      </c>
      <c r="AE313" s="169">
        <v>973181.12000000023</v>
      </c>
      <c r="AF313" s="170">
        <v>0</v>
      </c>
      <c r="AG313" s="171">
        <v>31654595</v>
      </c>
      <c r="AH313" s="98"/>
      <c r="AI313" s="93">
        <v>134.81022204929531</v>
      </c>
      <c r="AJ313" s="172">
        <v>14265.71680798005</v>
      </c>
      <c r="AK313" s="95">
        <v>4966</v>
      </c>
      <c r="AL313" s="95">
        <v>1188</v>
      </c>
    </row>
    <row r="314" spans="1:38" s="89" customFormat="1" ht="12.75" x14ac:dyDescent="0.2">
      <c r="A314" s="67">
        <v>305</v>
      </c>
      <c r="B314" s="90" t="s">
        <v>801</v>
      </c>
      <c r="C314" s="67">
        <v>1</v>
      </c>
      <c r="D314" s="161"/>
      <c r="E314" s="161"/>
      <c r="F314" s="161"/>
      <c r="G314" s="162">
        <v>2.2634239418490196</v>
      </c>
      <c r="H314" s="91">
        <v>2.6969053369147402</v>
      </c>
      <c r="I314" s="91">
        <v>9</v>
      </c>
      <c r="J314" s="163">
        <v>145.18671932694059</v>
      </c>
      <c r="K314" s="164">
        <v>13806.590654450991</v>
      </c>
      <c r="L314" s="165">
        <v>6239</v>
      </c>
      <c r="M314" s="165">
        <v>1188</v>
      </c>
      <c r="N314" s="166">
        <v>70296275.291917458</v>
      </c>
      <c r="O314" s="167"/>
      <c r="P314" s="95">
        <v>0</v>
      </c>
      <c r="Q314" s="96"/>
      <c r="R314" s="96">
        <v>68258808</v>
      </c>
      <c r="S314" s="96">
        <v>2037467.2919174582</v>
      </c>
      <c r="T314" s="97"/>
      <c r="U314" s="97"/>
      <c r="V314" s="97"/>
      <c r="W314" s="97"/>
      <c r="X314" s="97"/>
      <c r="Y314" s="97"/>
      <c r="Z314" s="67"/>
      <c r="AA314" s="96"/>
      <c r="AB314" s="98"/>
      <c r="AC314" s="168"/>
      <c r="AD314" s="169">
        <v>305</v>
      </c>
      <c r="AE314" s="169">
        <v>70296275.291917458</v>
      </c>
      <c r="AF314" s="170">
        <v>1</v>
      </c>
      <c r="AG314" s="171">
        <v>70296275.291917458</v>
      </c>
      <c r="AH314" s="98"/>
      <c r="AI314" s="93">
        <v>145.18671932694059</v>
      </c>
      <c r="AJ314" s="172">
        <v>13806.590654450991</v>
      </c>
      <c r="AK314" s="95">
        <v>6239</v>
      </c>
      <c r="AL314" s="95">
        <v>1188</v>
      </c>
    </row>
    <row r="315" spans="1:38" s="89" customFormat="1" ht="12.75" x14ac:dyDescent="0.2">
      <c r="A315" s="67">
        <v>306</v>
      </c>
      <c r="B315" s="90" t="s">
        <v>802</v>
      </c>
      <c r="C315" s="67">
        <v>1</v>
      </c>
      <c r="D315" s="161"/>
      <c r="E315" s="161"/>
      <c r="F315" s="161"/>
      <c r="G315" s="162">
        <v>3.2579790863928864</v>
      </c>
      <c r="H315" s="91">
        <v>0.96636801760525104</v>
      </c>
      <c r="I315" s="91">
        <v>9</v>
      </c>
      <c r="J315" s="163">
        <v>157.73343097553274</v>
      </c>
      <c r="K315" s="164">
        <v>16085.692403846157</v>
      </c>
      <c r="L315" s="165">
        <v>9287</v>
      </c>
      <c r="M315" s="165">
        <v>1188</v>
      </c>
      <c r="N315" s="166">
        <v>2812179.16</v>
      </c>
      <c r="O315" s="167"/>
      <c r="P315" s="95">
        <v>0</v>
      </c>
      <c r="Q315" s="96"/>
      <c r="R315" s="96">
        <v>2363573.3339999998</v>
      </c>
      <c r="S315" s="96">
        <v>448605.82600000035</v>
      </c>
      <c r="T315" s="97"/>
      <c r="U315" s="97"/>
      <c r="V315" s="97"/>
      <c r="W315" s="97"/>
      <c r="X315" s="97"/>
      <c r="Y315" s="97"/>
      <c r="Z315" s="67"/>
      <c r="AA315" s="96"/>
      <c r="AB315" s="98"/>
      <c r="AC315" s="168"/>
      <c r="AD315" s="169">
        <v>306</v>
      </c>
      <c r="AE315" s="169">
        <v>2812179.16</v>
      </c>
      <c r="AF315" s="170">
        <v>1</v>
      </c>
      <c r="AG315" s="171">
        <v>2812179.16</v>
      </c>
      <c r="AH315" s="98"/>
      <c r="AI315" s="93">
        <v>157.73343097553274</v>
      </c>
      <c r="AJ315" s="172">
        <v>16085.692403846157</v>
      </c>
      <c r="AK315" s="95">
        <v>9287</v>
      </c>
      <c r="AL315" s="95">
        <v>1188</v>
      </c>
    </row>
    <row r="316" spans="1:38" s="89" customFormat="1" ht="12.75" x14ac:dyDescent="0.2">
      <c r="A316" s="67">
        <v>307</v>
      </c>
      <c r="B316" s="90" t="s">
        <v>803</v>
      </c>
      <c r="C316" s="67">
        <v>1</v>
      </c>
      <c r="D316" s="161"/>
      <c r="E316" s="161"/>
      <c r="F316" s="161"/>
      <c r="G316" s="162">
        <v>0.57994021010729235</v>
      </c>
      <c r="H316" s="91">
        <v>0.58105458871762861</v>
      </c>
      <c r="I316" s="91">
        <v>9</v>
      </c>
      <c r="J316" s="163">
        <v>139.09045871666822</v>
      </c>
      <c r="K316" s="164">
        <v>13538.153353009193</v>
      </c>
      <c r="L316" s="165">
        <v>5292</v>
      </c>
      <c r="M316" s="165">
        <v>1188</v>
      </c>
      <c r="N316" s="166">
        <v>69247194.293397844</v>
      </c>
      <c r="O316" s="167"/>
      <c r="P316" s="95">
        <v>0</v>
      </c>
      <c r="Q316" s="96"/>
      <c r="R316" s="96">
        <v>69750462</v>
      </c>
      <c r="S316" s="96">
        <v>-503267.70660215616</v>
      </c>
      <c r="T316" s="97"/>
      <c r="U316" s="97"/>
      <c r="V316" s="97"/>
      <c r="W316" s="97"/>
      <c r="X316" s="97"/>
      <c r="Y316" s="97"/>
      <c r="Z316" s="67"/>
      <c r="AA316" s="96"/>
      <c r="AB316" s="98"/>
      <c r="AC316" s="168"/>
      <c r="AD316" s="169">
        <v>307</v>
      </c>
      <c r="AE316" s="169">
        <v>69247194.293397844</v>
      </c>
      <c r="AF316" s="170">
        <v>1</v>
      </c>
      <c r="AG316" s="171">
        <v>69247194.293397844</v>
      </c>
      <c r="AH316" s="98"/>
      <c r="AI316" s="93">
        <v>139.09045871666822</v>
      </c>
      <c r="AJ316" s="172">
        <v>13538.153353009193</v>
      </c>
      <c r="AK316" s="95">
        <v>5292</v>
      </c>
      <c r="AL316" s="95">
        <v>1188</v>
      </c>
    </row>
    <row r="317" spans="1:38" s="89" customFormat="1" ht="12.75" x14ac:dyDescent="0.2">
      <c r="A317" s="67">
        <v>308</v>
      </c>
      <c r="B317" s="90" t="s">
        <v>804</v>
      </c>
      <c r="C317" s="67">
        <v>1</v>
      </c>
      <c r="D317" s="161"/>
      <c r="E317" s="161"/>
      <c r="F317" s="161"/>
      <c r="G317" s="162">
        <v>0.1603270120470276</v>
      </c>
      <c r="H317" s="91">
        <v>0.14629324612361622</v>
      </c>
      <c r="I317" s="91">
        <v>9</v>
      </c>
      <c r="J317" s="163">
        <v>138.6812314043263</v>
      </c>
      <c r="K317" s="164">
        <v>19234.521194754943</v>
      </c>
      <c r="L317" s="165">
        <v>7440</v>
      </c>
      <c r="M317" s="165">
        <v>1188</v>
      </c>
      <c r="N317" s="166">
        <v>159447552.21501952</v>
      </c>
      <c r="O317" s="167"/>
      <c r="P317" s="95">
        <v>0</v>
      </c>
      <c r="Q317" s="96"/>
      <c r="R317" s="96">
        <v>153470633</v>
      </c>
      <c r="S317" s="96">
        <v>5976919.2150195241</v>
      </c>
      <c r="T317" s="97"/>
      <c r="U317" s="97"/>
      <c r="V317" s="97"/>
      <c r="W317" s="97"/>
      <c r="X317" s="97"/>
      <c r="Y317" s="97"/>
      <c r="Z317" s="67"/>
      <c r="AA317" s="96"/>
      <c r="AB317" s="98"/>
      <c r="AC317" s="168"/>
      <c r="AD317" s="169">
        <v>308</v>
      </c>
      <c r="AE317" s="169">
        <v>159447552.21501952</v>
      </c>
      <c r="AF317" s="170">
        <v>1</v>
      </c>
      <c r="AG317" s="171">
        <v>159447552.21501952</v>
      </c>
      <c r="AH317" s="98"/>
      <c r="AI317" s="93">
        <v>138.6812314043263</v>
      </c>
      <c r="AJ317" s="172">
        <v>19234.521194754943</v>
      </c>
      <c r="AK317" s="95">
        <v>7440</v>
      </c>
      <c r="AL317" s="95">
        <v>1188</v>
      </c>
    </row>
    <row r="318" spans="1:38" s="89" customFormat="1" ht="12.75" x14ac:dyDescent="0.2">
      <c r="A318" s="67">
        <v>309</v>
      </c>
      <c r="B318" s="90" t="s">
        <v>805</v>
      </c>
      <c r="C318" s="67">
        <v>1</v>
      </c>
      <c r="D318" s="161"/>
      <c r="E318" s="161"/>
      <c r="F318" s="161"/>
      <c r="G318" s="162">
        <v>0.18347127829737114</v>
      </c>
      <c r="H318" s="91">
        <v>0.13462619527155309</v>
      </c>
      <c r="I318" s="91">
        <v>9</v>
      </c>
      <c r="J318" s="163">
        <v>100</v>
      </c>
      <c r="K318" s="164">
        <v>17520.345572959603</v>
      </c>
      <c r="L318" s="165">
        <v>0</v>
      </c>
      <c r="M318" s="165">
        <v>1188</v>
      </c>
      <c r="N318" s="166">
        <v>21252179</v>
      </c>
      <c r="O318" s="167"/>
      <c r="P318" s="95">
        <v>0</v>
      </c>
      <c r="Q318" s="96"/>
      <c r="R318" s="96">
        <v>21252179</v>
      </c>
      <c r="S318" s="96">
        <v>0</v>
      </c>
      <c r="T318" s="97"/>
      <c r="U318" s="97"/>
      <c r="V318" s="97"/>
      <c r="W318" s="97"/>
      <c r="X318" s="97"/>
      <c r="Y318" s="97"/>
      <c r="Z318" s="67"/>
      <c r="AA318" s="96"/>
      <c r="AB318" s="98"/>
      <c r="AC318" s="168"/>
      <c r="AD318" s="169">
        <v>309</v>
      </c>
      <c r="AE318" s="169">
        <v>1388317.08</v>
      </c>
      <c r="AF318" s="170">
        <v>0</v>
      </c>
      <c r="AG318" s="171">
        <v>21252179</v>
      </c>
      <c r="AH318" s="98"/>
      <c r="AI318" s="93">
        <v>100</v>
      </c>
      <c r="AJ318" s="172">
        <v>17520.345572959603</v>
      </c>
      <c r="AK318" s="95">
        <v>0</v>
      </c>
      <c r="AL318" s="95">
        <v>1188</v>
      </c>
    </row>
    <row r="319" spans="1:38" s="89" customFormat="1" ht="12.75" x14ac:dyDescent="0.2">
      <c r="A319" s="67">
        <v>310</v>
      </c>
      <c r="B319" s="90" t="s">
        <v>806</v>
      </c>
      <c r="C319" s="67">
        <v>1</v>
      </c>
      <c r="D319" s="161"/>
      <c r="E319" s="161"/>
      <c r="F319" s="161"/>
      <c r="G319" s="162">
        <v>5.8551316757867244</v>
      </c>
      <c r="H319" s="91">
        <v>6.6913470232448686</v>
      </c>
      <c r="I319" s="91">
        <v>9</v>
      </c>
      <c r="J319" s="163">
        <v>122.133023074626</v>
      </c>
      <c r="K319" s="164">
        <v>17385.434707207205</v>
      </c>
      <c r="L319" s="165">
        <v>3848</v>
      </c>
      <c r="M319" s="165">
        <v>1188</v>
      </c>
      <c r="N319" s="166">
        <v>48078122.219999999</v>
      </c>
      <c r="O319" s="167"/>
      <c r="P319" s="95">
        <v>0</v>
      </c>
      <c r="Q319" s="96"/>
      <c r="R319" s="96">
        <v>48078122.219999999</v>
      </c>
      <c r="S319" s="96">
        <v>0</v>
      </c>
      <c r="T319" s="97"/>
      <c r="U319" s="97"/>
      <c r="V319" s="97"/>
      <c r="W319" s="97"/>
      <c r="X319" s="97"/>
      <c r="Y319" s="97"/>
      <c r="Z319" s="67"/>
      <c r="AA319" s="96"/>
      <c r="AB319" s="98"/>
      <c r="AC319" s="168"/>
      <c r="AD319" s="169">
        <v>310</v>
      </c>
      <c r="AE319" s="169">
        <v>4246095.0998042943</v>
      </c>
      <c r="AF319" s="170">
        <v>0</v>
      </c>
      <c r="AG319" s="171">
        <v>48078122.219999999</v>
      </c>
      <c r="AH319" s="98"/>
      <c r="AI319" s="93">
        <v>122.133023074626</v>
      </c>
      <c r="AJ319" s="172">
        <v>17385.434707207205</v>
      </c>
      <c r="AK319" s="95">
        <v>3848</v>
      </c>
      <c r="AL319" s="95">
        <v>1188</v>
      </c>
    </row>
    <row r="320" spans="1:38" s="89" customFormat="1" ht="12.75" x14ac:dyDescent="0.2">
      <c r="A320" s="67">
        <v>311</v>
      </c>
      <c r="B320" s="90" t="s">
        <v>807</v>
      </c>
      <c r="C320" s="67">
        <v>0</v>
      </c>
      <c r="D320" s="161"/>
      <c r="E320" s="161"/>
      <c r="F320" s="161"/>
      <c r="G320" s="162">
        <v>0</v>
      </c>
      <c r="H320" s="91">
        <v>0</v>
      </c>
      <c r="I320" s="91" t="s">
        <v>467</v>
      </c>
      <c r="J320" s="163">
        <v>0</v>
      </c>
      <c r="K320" s="164">
        <v>17354.29</v>
      </c>
      <c r="L320" s="165">
        <v>0</v>
      </c>
      <c r="M320" s="165">
        <v>1188</v>
      </c>
      <c r="N320" s="166">
        <v>20732</v>
      </c>
      <c r="O320" s="167"/>
      <c r="P320" s="95">
        <v>0</v>
      </c>
      <c r="Q320" s="96"/>
      <c r="R320" s="96">
        <v>20732</v>
      </c>
      <c r="S320" s="96">
        <v>0</v>
      </c>
      <c r="T320" s="97"/>
      <c r="U320" s="97"/>
      <c r="V320" s="97"/>
      <c r="W320" s="97"/>
      <c r="X320" s="97"/>
      <c r="Y320" s="97"/>
      <c r="Z320" s="67"/>
      <c r="AA320" s="96"/>
      <c r="AB320" s="98"/>
      <c r="AC320" s="168"/>
      <c r="AD320" s="169">
        <v>311</v>
      </c>
      <c r="AE320" s="169">
        <v>0</v>
      </c>
      <c r="AF320" s="170" t="s">
        <v>976</v>
      </c>
      <c r="AG320" s="171">
        <v>20732</v>
      </c>
      <c r="AH320" s="98"/>
      <c r="AI320" s="93">
        <v>0</v>
      </c>
      <c r="AJ320" s="172">
        <v>17354.29</v>
      </c>
      <c r="AK320" s="95">
        <v>0</v>
      </c>
      <c r="AL320" s="95">
        <v>1188</v>
      </c>
    </row>
    <row r="321" spans="1:38" s="89" customFormat="1" ht="12.75" x14ac:dyDescent="0.2">
      <c r="A321" s="67">
        <v>312</v>
      </c>
      <c r="B321" s="90" t="s">
        <v>808</v>
      </c>
      <c r="C321" s="67">
        <v>1</v>
      </c>
      <c r="D321" s="161"/>
      <c r="E321" s="161"/>
      <c r="F321" s="161"/>
      <c r="G321" s="162">
        <v>6.9281090198333093</v>
      </c>
      <c r="H321" s="91">
        <v>11.625243707468295</v>
      </c>
      <c r="I321" s="91">
        <v>9</v>
      </c>
      <c r="J321" s="163">
        <v>265.95602876331418</v>
      </c>
      <c r="K321" s="164">
        <v>12934.716304347825</v>
      </c>
      <c r="L321" s="165">
        <v>21466</v>
      </c>
      <c r="M321" s="165">
        <v>1188</v>
      </c>
      <c r="N321" s="166">
        <v>1594693.4504341064</v>
      </c>
      <c r="O321" s="167"/>
      <c r="P321" s="95">
        <v>1.3549360891841533</v>
      </c>
      <c r="Q321" s="96"/>
      <c r="R321" s="96">
        <v>1194921.8</v>
      </c>
      <c r="S321" s="96">
        <v>399771.65043410636</v>
      </c>
      <c r="T321" s="97"/>
      <c r="U321" s="97"/>
      <c r="V321" s="97"/>
      <c r="W321" s="97"/>
      <c r="X321" s="97"/>
      <c r="Y321" s="97"/>
      <c r="Z321" s="67"/>
      <c r="AA321" s="96"/>
      <c r="AB321" s="98"/>
      <c r="AC321" s="168"/>
      <c r="AD321" s="169">
        <v>312</v>
      </c>
      <c r="AE321" s="169">
        <v>1594693.4504341064</v>
      </c>
      <c r="AF321" s="170">
        <v>1</v>
      </c>
      <c r="AG321" s="171">
        <v>1594693.4504341064</v>
      </c>
      <c r="AH321" s="98"/>
      <c r="AI321" s="93">
        <v>265.95602876331418</v>
      </c>
      <c r="AJ321" s="172">
        <v>12934.716304347825</v>
      </c>
      <c r="AK321" s="95">
        <v>21466</v>
      </c>
      <c r="AL321" s="95">
        <v>1188</v>
      </c>
    </row>
    <row r="322" spans="1:38" s="89" customFormat="1" ht="12.75" x14ac:dyDescent="0.2">
      <c r="A322" s="67">
        <v>313</v>
      </c>
      <c r="B322" s="90" t="s">
        <v>809</v>
      </c>
      <c r="C322" s="67">
        <v>0</v>
      </c>
      <c r="D322" s="161"/>
      <c r="E322" s="161"/>
      <c r="F322" s="161"/>
      <c r="G322" s="162">
        <v>0</v>
      </c>
      <c r="H322" s="91">
        <v>0</v>
      </c>
      <c r="I322" s="91" t="s">
        <v>467</v>
      </c>
      <c r="J322" s="163">
        <v>0</v>
      </c>
      <c r="K322" s="164">
        <v>17354.29</v>
      </c>
      <c r="L322" s="165">
        <v>0</v>
      </c>
      <c r="M322" s="165">
        <v>1188</v>
      </c>
      <c r="N322" s="166">
        <v>141841</v>
      </c>
      <c r="O322" s="167"/>
      <c r="P322" s="95">
        <v>0</v>
      </c>
      <c r="Q322" s="96"/>
      <c r="R322" s="96">
        <v>141841</v>
      </c>
      <c r="S322" s="96">
        <v>0</v>
      </c>
      <c r="T322" s="97"/>
      <c r="U322" s="97"/>
      <c r="V322" s="97"/>
      <c r="W322" s="97"/>
      <c r="X322" s="97"/>
      <c r="Y322" s="97"/>
      <c r="Z322" s="67"/>
      <c r="AA322" s="96"/>
      <c r="AB322" s="98"/>
      <c r="AC322" s="168"/>
      <c r="AD322" s="169">
        <v>313</v>
      </c>
      <c r="AE322" s="169">
        <v>0</v>
      </c>
      <c r="AF322" s="170" t="s">
        <v>976</v>
      </c>
      <c r="AG322" s="171">
        <v>141841</v>
      </c>
      <c r="AH322" s="98"/>
      <c r="AI322" s="93">
        <v>0</v>
      </c>
      <c r="AJ322" s="172">
        <v>17354.29</v>
      </c>
      <c r="AK322" s="95">
        <v>0</v>
      </c>
      <c r="AL322" s="95">
        <v>1188</v>
      </c>
    </row>
    <row r="323" spans="1:38" s="89" customFormat="1" ht="12.75" x14ac:dyDescent="0.2">
      <c r="A323" s="67">
        <v>314</v>
      </c>
      <c r="B323" s="90" t="s">
        <v>810</v>
      </c>
      <c r="C323" s="67">
        <v>1</v>
      </c>
      <c r="D323" s="161"/>
      <c r="E323" s="161"/>
      <c r="F323" s="161"/>
      <c r="G323" s="162">
        <v>0.16835951657120285</v>
      </c>
      <c r="H323" s="91">
        <v>0.13902016984383284</v>
      </c>
      <c r="I323" s="91">
        <v>9</v>
      </c>
      <c r="J323" s="163">
        <v>152.5834391409802</v>
      </c>
      <c r="K323" s="164">
        <v>16033.592494711507</v>
      </c>
      <c r="L323" s="165">
        <v>8431</v>
      </c>
      <c r="M323" s="165">
        <v>1188</v>
      </c>
      <c r="N323" s="166">
        <v>71442870.564444214</v>
      </c>
      <c r="O323" s="167"/>
      <c r="P323" s="95">
        <v>0</v>
      </c>
      <c r="Q323" s="96"/>
      <c r="R323" s="96">
        <v>70762800.859999999</v>
      </c>
      <c r="S323" s="96">
        <v>680069.7044442147</v>
      </c>
      <c r="T323" s="97"/>
      <c r="U323" s="97"/>
      <c r="V323" s="97"/>
      <c r="W323" s="97"/>
      <c r="X323" s="97"/>
      <c r="Y323" s="97"/>
      <c r="Z323" s="67"/>
      <c r="AA323" s="96"/>
      <c r="AB323" s="98"/>
      <c r="AC323" s="168"/>
      <c r="AD323" s="169">
        <v>314</v>
      </c>
      <c r="AE323" s="169">
        <v>71442870.564444214</v>
      </c>
      <c r="AF323" s="170">
        <v>1</v>
      </c>
      <c r="AG323" s="171">
        <v>71442870.564444214</v>
      </c>
      <c r="AH323" s="98"/>
      <c r="AI323" s="93">
        <v>152.5834391409802</v>
      </c>
      <c r="AJ323" s="172">
        <v>16033.592494711507</v>
      </c>
      <c r="AK323" s="95">
        <v>8431</v>
      </c>
      <c r="AL323" s="95">
        <v>1188</v>
      </c>
    </row>
    <row r="324" spans="1:38" s="89" customFormat="1" ht="12.75" x14ac:dyDescent="0.2">
      <c r="A324" s="67">
        <v>315</v>
      </c>
      <c r="B324" s="90" t="s">
        <v>811</v>
      </c>
      <c r="C324" s="67">
        <v>1</v>
      </c>
      <c r="D324" s="161"/>
      <c r="E324" s="161"/>
      <c r="F324" s="161"/>
      <c r="G324" s="162">
        <v>0</v>
      </c>
      <c r="H324" s="91">
        <v>0</v>
      </c>
      <c r="I324" s="91">
        <v>9</v>
      </c>
      <c r="J324" s="163">
        <v>171.02611192049747</v>
      </c>
      <c r="K324" s="164">
        <v>13133.302847900002</v>
      </c>
      <c r="L324" s="165">
        <v>9328</v>
      </c>
      <c r="M324" s="165">
        <v>1188</v>
      </c>
      <c r="N324" s="166">
        <v>62213802.93</v>
      </c>
      <c r="O324" s="167"/>
      <c r="P324" s="95">
        <v>0</v>
      </c>
      <c r="Q324" s="96"/>
      <c r="R324" s="96">
        <v>61803707.060000002</v>
      </c>
      <c r="S324" s="96">
        <v>410095.86999999732</v>
      </c>
      <c r="T324" s="97"/>
      <c r="U324" s="97"/>
      <c r="V324" s="97"/>
      <c r="W324" s="97"/>
      <c r="X324" s="97"/>
      <c r="Y324" s="97"/>
      <c r="Z324" s="67"/>
      <c r="AA324" s="96"/>
      <c r="AB324" s="98"/>
      <c r="AC324" s="168"/>
      <c r="AD324" s="169">
        <v>315</v>
      </c>
      <c r="AE324" s="169">
        <v>62213802.93</v>
      </c>
      <c r="AF324" s="170">
        <v>1</v>
      </c>
      <c r="AG324" s="171">
        <v>62213802.93</v>
      </c>
      <c r="AH324" s="98"/>
      <c r="AI324" s="93">
        <v>171.02611192049747</v>
      </c>
      <c r="AJ324" s="172">
        <v>13133.302847900002</v>
      </c>
      <c r="AK324" s="95">
        <v>9328</v>
      </c>
      <c r="AL324" s="95">
        <v>1188</v>
      </c>
    </row>
    <row r="325" spans="1:38" s="89" customFormat="1" ht="12.75" x14ac:dyDescent="0.2">
      <c r="A325" s="67">
        <v>316</v>
      </c>
      <c r="B325" s="90" t="s">
        <v>812</v>
      </c>
      <c r="C325" s="67">
        <v>1</v>
      </c>
      <c r="D325" s="161"/>
      <c r="E325" s="161"/>
      <c r="F325" s="161">
        <v>27</v>
      </c>
      <c r="G325" s="162">
        <v>1.701733869756183</v>
      </c>
      <c r="H325" s="91">
        <v>1.8421716541545248</v>
      </c>
      <c r="I325" s="91">
        <v>18</v>
      </c>
      <c r="J325" s="163">
        <v>103.01691648744529</v>
      </c>
      <c r="K325" s="164">
        <v>18624.939394572026</v>
      </c>
      <c r="L325" s="165">
        <v>562</v>
      </c>
      <c r="M325" s="165">
        <v>1188</v>
      </c>
      <c r="N325" s="166">
        <v>36860462.947012722</v>
      </c>
      <c r="O325" s="167"/>
      <c r="P325" s="95">
        <v>0</v>
      </c>
      <c r="Q325" s="96"/>
      <c r="R325" s="96">
        <v>36798199.200000003</v>
      </c>
      <c r="S325" s="96">
        <v>62263.747012719512</v>
      </c>
      <c r="T325" s="97"/>
      <c r="U325" s="97"/>
      <c r="V325" s="97"/>
      <c r="W325" s="97"/>
      <c r="X325" s="97"/>
      <c r="Y325" s="97"/>
      <c r="Z325" s="67"/>
      <c r="AA325" s="96"/>
      <c r="AB325" s="98"/>
      <c r="AC325" s="168"/>
      <c r="AD325" s="169">
        <v>316</v>
      </c>
      <c r="AE325" s="169">
        <v>36860462.947012722</v>
      </c>
      <c r="AF325" s="170">
        <v>1</v>
      </c>
      <c r="AG325" s="171">
        <v>36860462.947012722</v>
      </c>
      <c r="AH325" s="98"/>
      <c r="AI325" s="93">
        <v>103.01691648744529</v>
      </c>
      <c r="AJ325" s="172">
        <v>18624.939394572026</v>
      </c>
      <c r="AK325" s="95">
        <v>562</v>
      </c>
      <c r="AL325" s="95">
        <v>1188</v>
      </c>
    </row>
    <row r="326" spans="1:38" s="89" customFormat="1" ht="12.75" x14ac:dyDescent="0.2">
      <c r="A326" s="67">
        <v>317</v>
      </c>
      <c r="B326" s="90" t="s">
        <v>813</v>
      </c>
      <c r="C326" s="67">
        <v>1</v>
      </c>
      <c r="D326" s="161"/>
      <c r="E326" s="161"/>
      <c r="F326" s="161"/>
      <c r="G326" s="162">
        <v>2.3803596479242996E-2</v>
      </c>
      <c r="H326" s="91">
        <v>0</v>
      </c>
      <c r="I326" s="91">
        <v>9</v>
      </c>
      <c r="J326" s="163">
        <v>204.67328528130793</v>
      </c>
      <c r="K326" s="164">
        <v>13411.935646584632</v>
      </c>
      <c r="L326" s="165">
        <v>14039</v>
      </c>
      <c r="M326" s="165">
        <v>1188</v>
      </c>
      <c r="N326" s="166">
        <v>116200693</v>
      </c>
      <c r="O326" s="167"/>
      <c r="P326" s="95">
        <v>0</v>
      </c>
      <c r="Q326" s="96"/>
      <c r="R326" s="96">
        <v>116200693</v>
      </c>
      <c r="S326" s="96">
        <v>0</v>
      </c>
      <c r="T326" s="97"/>
      <c r="U326" s="97"/>
      <c r="V326" s="97"/>
      <c r="W326" s="97"/>
      <c r="X326" s="97"/>
      <c r="Y326" s="97"/>
      <c r="Z326" s="67"/>
      <c r="AA326" s="96"/>
      <c r="AB326" s="98"/>
      <c r="AC326" s="168"/>
      <c r="AD326" s="169">
        <v>317</v>
      </c>
      <c r="AE326" s="169">
        <v>30040.64847433125</v>
      </c>
      <c r="AF326" s="170">
        <v>0</v>
      </c>
      <c r="AG326" s="171">
        <v>116200693</v>
      </c>
      <c r="AH326" s="98"/>
      <c r="AI326" s="93">
        <v>204.67328528130793</v>
      </c>
      <c r="AJ326" s="172">
        <v>13411.935646584632</v>
      </c>
      <c r="AK326" s="95">
        <v>14039</v>
      </c>
      <c r="AL326" s="95">
        <v>1188</v>
      </c>
    </row>
    <row r="327" spans="1:38" s="89" customFormat="1" ht="12.75" x14ac:dyDescent="0.2">
      <c r="A327" s="67">
        <v>318</v>
      </c>
      <c r="B327" s="90" t="s">
        <v>814</v>
      </c>
      <c r="C327" s="67">
        <v>1</v>
      </c>
      <c r="D327" s="161"/>
      <c r="E327" s="161"/>
      <c r="F327" s="161"/>
      <c r="G327" s="162">
        <v>0</v>
      </c>
      <c r="H327" s="91">
        <v>0</v>
      </c>
      <c r="I327" s="91">
        <v>9</v>
      </c>
      <c r="J327" s="163">
        <v>255.10428237956705</v>
      </c>
      <c r="K327" s="164">
        <v>14116.86705263158</v>
      </c>
      <c r="L327" s="165">
        <v>21896</v>
      </c>
      <c r="M327" s="165">
        <v>1188</v>
      </c>
      <c r="N327" s="166">
        <v>3956834</v>
      </c>
      <c r="O327" s="167"/>
      <c r="P327" s="95">
        <v>0</v>
      </c>
      <c r="Q327" s="96"/>
      <c r="R327" s="96">
        <v>3956834</v>
      </c>
      <c r="S327" s="96">
        <v>0</v>
      </c>
      <c r="T327" s="97"/>
      <c r="U327" s="97"/>
      <c r="V327" s="97"/>
      <c r="W327" s="97"/>
      <c r="X327" s="97"/>
      <c r="Y327" s="97"/>
      <c r="Z327" s="67"/>
      <c r="AA327" s="96"/>
      <c r="AB327" s="98"/>
      <c r="AC327" s="168"/>
      <c r="AD327" s="169">
        <v>318</v>
      </c>
      <c r="AE327" s="169">
        <v>134102.49</v>
      </c>
      <c r="AF327" s="170">
        <v>0</v>
      </c>
      <c r="AG327" s="171">
        <v>3956834</v>
      </c>
      <c r="AH327" s="98"/>
      <c r="AI327" s="93">
        <v>255.10428237956705</v>
      </c>
      <c r="AJ327" s="172">
        <v>14116.86705263158</v>
      </c>
      <c r="AK327" s="95">
        <v>21896</v>
      </c>
      <c r="AL327" s="95">
        <v>1188</v>
      </c>
    </row>
    <row r="328" spans="1:38" s="89" customFormat="1" ht="12.75" x14ac:dyDescent="0.2">
      <c r="A328" s="67">
        <v>319</v>
      </c>
      <c r="B328" s="90" t="s">
        <v>815</v>
      </c>
      <c r="C328" s="67">
        <v>0</v>
      </c>
      <c r="D328" s="161"/>
      <c r="E328" s="161"/>
      <c r="F328" s="161"/>
      <c r="G328" s="162">
        <v>0</v>
      </c>
      <c r="H328" s="91">
        <v>0</v>
      </c>
      <c r="I328" s="91" t="s">
        <v>467</v>
      </c>
      <c r="J328" s="163">
        <v>0</v>
      </c>
      <c r="K328" s="164">
        <v>0</v>
      </c>
      <c r="L328" s="165">
        <v>0</v>
      </c>
      <c r="M328" s="165">
        <v>1188</v>
      </c>
      <c r="N328" s="166">
        <v>0</v>
      </c>
      <c r="O328" s="167"/>
      <c r="P328" s="95">
        <v>0</v>
      </c>
      <c r="Q328" s="96"/>
      <c r="R328" s="96">
        <v>0</v>
      </c>
      <c r="S328" s="96">
        <v>0</v>
      </c>
      <c r="T328" s="97"/>
      <c r="U328" s="97"/>
      <c r="V328" s="97"/>
      <c r="W328" s="97"/>
      <c r="X328" s="97"/>
      <c r="Y328" s="97"/>
      <c r="Z328" s="67"/>
      <c r="AA328" s="96"/>
      <c r="AB328" s="98"/>
      <c r="AC328" s="168"/>
      <c r="AD328" s="169">
        <v>319</v>
      </c>
      <c r="AE328" s="169">
        <v>0</v>
      </c>
      <c r="AF328" s="170" t="s">
        <v>976</v>
      </c>
      <c r="AG328" s="171">
        <v>0</v>
      </c>
      <c r="AH328" s="98"/>
      <c r="AI328" s="93">
        <v>0</v>
      </c>
      <c r="AJ328" s="172">
        <v>0</v>
      </c>
      <c r="AK328" s="95">
        <v>0</v>
      </c>
      <c r="AL328" s="95">
        <v>1188</v>
      </c>
    </row>
    <row r="329" spans="1:38" s="89" customFormat="1" ht="12.75" x14ac:dyDescent="0.2">
      <c r="A329" s="67">
        <v>320</v>
      </c>
      <c r="B329" s="90" t="s">
        <v>816</v>
      </c>
      <c r="C329" s="67">
        <v>0</v>
      </c>
      <c r="D329" s="161"/>
      <c r="E329" s="161"/>
      <c r="F329" s="161"/>
      <c r="G329" s="162">
        <v>0</v>
      </c>
      <c r="H329" s="91">
        <v>0</v>
      </c>
      <c r="I329" s="91" t="s">
        <v>467</v>
      </c>
      <c r="J329" s="163">
        <v>0</v>
      </c>
      <c r="K329" s="164">
        <v>0</v>
      </c>
      <c r="L329" s="165">
        <v>0</v>
      </c>
      <c r="M329" s="165">
        <v>1188</v>
      </c>
      <c r="N329" s="166">
        <v>0</v>
      </c>
      <c r="O329" s="167"/>
      <c r="P329" s="95">
        <v>0</v>
      </c>
      <c r="Q329" s="96"/>
      <c r="R329" s="96">
        <v>0</v>
      </c>
      <c r="S329" s="96">
        <v>0</v>
      </c>
      <c r="T329" s="97"/>
      <c r="U329" s="97"/>
      <c r="V329" s="97"/>
      <c r="W329" s="97"/>
      <c r="X329" s="97"/>
      <c r="Y329" s="97"/>
      <c r="Z329" s="67"/>
      <c r="AA329" s="96"/>
      <c r="AB329" s="98"/>
      <c r="AC329" s="168"/>
      <c r="AD329" s="169">
        <v>320</v>
      </c>
      <c r="AE329" s="169">
        <v>0</v>
      </c>
      <c r="AF329" s="170" t="s">
        <v>976</v>
      </c>
      <c r="AG329" s="171">
        <v>0</v>
      </c>
      <c r="AH329" s="98"/>
      <c r="AI329" s="93">
        <v>0</v>
      </c>
      <c r="AJ329" s="172">
        <v>0</v>
      </c>
      <c r="AK329" s="95">
        <v>0</v>
      </c>
      <c r="AL329" s="95">
        <v>1188</v>
      </c>
    </row>
    <row r="330" spans="1:38" s="89" customFormat="1" ht="12.75" x14ac:dyDescent="0.2">
      <c r="A330" s="67">
        <v>321</v>
      </c>
      <c r="B330" s="90" t="s">
        <v>817</v>
      </c>
      <c r="C330" s="67">
        <v>1</v>
      </c>
      <c r="D330" s="161"/>
      <c r="E330" s="161"/>
      <c r="F330" s="161"/>
      <c r="G330" s="162">
        <v>0.34597807958254972</v>
      </c>
      <c r="H330" s="91">
        <v>9.8493194941411774E-2</v>
      </c>
      <c r="I330" s="91">
        <v>9</v>
      </c>
      <c r="J330" s="163">
        <v>153.23225432946225</v>
      </c>
      <c r="K330" s="164">
        <v>13615.340246684349</v>
      </c>
      <c r="L330" s="165">
        <v>7248</v>
      </c>
      <c r="M330" s="165">
        <v>1188</v>
      </c>
      <c r="N330" s="166">
        <v>80128378.459999993</v>
      </c>
      <c r="O330" s="167"/>
      <c r="P330" s="95">
        <v>0</v>
      </c>
      <c r="Q330" s="96"/>
      <c r="R330" s="96">
        <v>80128378.459999993</v>
      </c>
      <c r="S330" s="96">
        <v>0</v>
      </c>
      <c r="T330" s="97"/>
      <c r="U330" s="97"/>
      <c r="V330" s="97"/>
      <c r="W330" s="97"/>
      <c r="X330" s="97"/>
      <c r="Y330" s="97"/>
      <c r="Z330" s="67"/>
      <c r="AA330" s="96"/>
      <c r="AB330" s="98"/>
      <c r="AC330" s="168"/>
      <c r="AD330" s="169">
        <v>321</v>
      </c>
      <c r="AE330" s="169">
        <v>402587.75335054635</v>
      </c>
      <c r="AF330" s="170">
        <v>0</v>
      </c>
      <c r="AG330" s="171">
        <v>80128378.459999993</v>
      </c>
      <c r="AH330" s="98"/>
      <c r="AI330" s="93">
        <v>153.23225432946225</v>
      </c>
      <c r="AJ330" s="172">
        <v>13615.340246684349</v>
      </c>
      <c r="AK330" s="95">
        <v>7248</v>
      </c>
      <c r="AL330" s="95">
        <v>1188</v>
      </c>
    </row>
    <row r="331" spans="1:38" s="89" customFormat="1" ht="12.75" x14ac:dyDescent="0.2">
      <c r="A331" s="67">
        <v>322</v>
      </c>
      <c r="B331" s="90" t="s">
        <v>818</v>
      </c>
      <c r="C331" s="67">
        <v>1</v>
      </c>
      <c r="D331" s="161"/>
      <c r="E331" s="161"/>
      <c r="F331" s="161"/>
      <c r="G331" s="162">
        <v>0.41803488542896644</v>
      </c>
      <c r="H331" s="91">
        <v>0.90991503207382118</v>
      </c>
      <c r="I331" s="91">
        <v>9</v>
      </c>
      <c r="J331" s="163">
        <v>141.96291768631923</v>
      </c>
      <c r="K331" s="164">
        <v>14622.48923718713</v>
      </c>
      <c r="L331" s="165">
        <v>6136</v>
      </c>
      <c r="M331" s="165">
        <v>1188</v>
      </c>
      <c r="N331" s="166">
        <v>17678024.247317839</v>
      </c>
      <c r="O331" s="167"/>
      <c r="P331" s="95">
        <v>0</v>
      </c>
      <c r="Q331" s="96"/>
      <c r="R331" s="96">
        <v>17224881.579999998</v>
      </c>
      <c r="S331" s="96">
        <v>453142.6673178412</v>
      </c>
      <c r="T331" s="97"/>
      <c r="U331" s="97"/>
      <c r="V331" s="97"/>
      <c r="W331" s="97"/>
      <c r="X331" s="97"/>
      <c r="Y331" s="97"/>
      <c r="Z331" s="67"/>
      <c r="AA331" s="96"/>
      <c r="AB331" s="98"/>
      <c r="AC331" s="168"/>
      <c r="AD331" s="169">
        <v>322</v>
      </c>
      <c r="AE331" s="169">
        <v>17678024.247317839</v>
      </c>
      <c r="AF331" s="170">
        <v>1</v>
      </c>
      <c r="AG331" s="171">
        <v>17678024.247317839</v>
      </c>
      <c r="AH331" s="98"/>
      <c r="AI331" s="93">
        <v>141.96291768631923</v>
      </c>
      <c r="AJ331" s="172">
        <v>14622.48923718713</v>
      </c>
      <c r="AK331" s="95">
        <v>6136</v>
      </c>
      <c r="AL331" s="95">
        <v>1188</v>
      </c>
    </row>
    <row r="332" spans="1:38" s="89" customFormat="1" ht="12.75" x14ac:dyDescent="0.2">
      <c r="A332" s="67">
        <v>323</v>
      </c>
      <c r="B332" s="90" t="s">
        <v>819</v>
      </c>
      <c r="C332" s="67">
        <v>1</v>
      </c>
      <c r="D332" s="161"/>
      <c r="E332" s="161"/>
      <c r="F332" s="161"/>
      <c r="G332" s="162">
        <v>0.55379573437221497</v>
      </c>
      <c r="H332" s="91">
        <v>0.5220504298951506</v>
      </c>
      <c r="I332" s="91">
        <v>9</v>
      </c>
      <c r="J332" s="163">
        <v>137.77103742647321</v>
      </c>
      <c r="K332" s="164">
        <v>14025.373847502193</v>
      </c>
      <c r="L332" s="165">
        <v>5298</v>
      </c>
      <c r="M332" s="165">
        <v>1188</v>
      </c>
      <c r="N332" s="166">
        <v>22699339.606673654</v>
      </c>
      <c r="O332" s="167"/>
      <c r="P332" s="95">
        <v>0</v>
      </c>
      <c r="Q332" s="96"/>
      <c r="R332" s="96">
        <v>21627600</v>
      </c>
      <c r="S332" s="96">
        <v>1071739.6066736542</v>
      </c>
      <c r="T332" s="97"/>
      <c r="U332" s="97"/>
      <c r="V332" s="97"/>
      <c r="W332" s="97"/>
      <c r="X332" s="97"/>
      <c r="Y332" s="97"/>
      <c r="Z332" s="67"/>
      <c r="AA332" s="96"/>
      <c r="AB332" s="98"/>
      <c r="AC332" s="168"/>
      <c r="AD332" s="169">
        <v>323</v>
      </c>
      <c r="AE332" s="169">
        <v>22699339.606673654</v>
      </c>
      <c r="AF332" s="170">
        <v>1</v>
      </c>
      <c r="AG332" s="171">
        <v>22699339.606673654</v>
      </c>
      <c r="AH332" s="98"/>
      <c r="AI332" s="93">
        <v>137.77103742647321</v>
      </c>
      <c r="AJ332" s="172">
        <v>14025.373847502193</v>
      </c>
      <c r="AK332" s="95">
        <v>5298</v>
      </c>
      <c r="AL332" s="95">
        <v>1188</v>
      </c>
    </row>
    <row r="333" spans="1:38" s="89" customFormat="1" ht="12.75" x14ac:dyDescent="0.2">
      <c r="A333" s="67">
        <v>324</v>
      </c>
      <c r="B333" s="90" t="s">
        <v>820</v>
      </c>
      <c r="C333" s="67">
        <v>0</v>
      </c>
      <c r="D333" s="161"/>
      <c r="E333" s="161"/>
      <c r="F333" s="161"/>
      <c r="G333" s="162">
        <v>0</v>
      </c>
      <c r="H333" s="91">
        <v>0</v>
      </c>
      <c r="I333" s="91" t="s">
        <v>467</v>
      </c>
      <c r="J333" s="163">
        <v>0</v>
      </c>
      <c r="K333" s="164">
        <v>18543.710000000003</v>
      </c>
      <c r="L333" s="165">
        <v>0</v>
      </c>
      <c r="M333" s="165">
        <v>1188</v>
      </c>
      <c r="N333" s="166">
        <v>620166</v>
      </c>
      <c r="O333" s="167"/>
      <c r="P333" s="95">
        <v>0</v>
      </c>
      <c r="Q333" s="96"/>
      <c r="R333" s="96">
        <v>620166</v>
      </c>
      <c r="S333" s="96">
        <v>0</v>
      </c>
      <c r="T333" s="97"/>
      <c r="U333" s="97"/>
      <c r="V333" s="97"/>
      <c r="W333" s="97"/>
      <c r="X333" s="97"/>
      <c r="Y333" s="97"/>
      <c r="Z333" s="67"/>
      <c r="AA333" s="96"/>
      <c r="AB333" s="98"/>
      <c r="AC333" s="168"/>
      <c r="AD333" s="169">
        <v>324</v>
      </c>
      <c r="AE333" s="169">
        <v>89114.76</v>
      </c>
      <c r="AF333" s="170" t="s">
        <v>976</v>
      </c>
      <c r="AG333" s="171">
        <v>620166</v>
      </c>
      <c r="AH333" s="98"/>
      <c r="AI333" s="93">
        <v>0</v>
      </c>
      <c r="AJ333" s="172">
        <v>18543.710000000003</v>
      </c>
      <c r="AK333" s="95">
        <v>0</v>
      </c>
      <c r="AL333" s="95">
        <v>1188</v>
      </c>
    </row>
    <row r="334" spans="1:38" s="89" customFormat="1" ht="12.75" x14ac:dyDescent="0.2">
      <c r="A334" s="67">
        <v>325</v>
      </c>
      <c r="B334" s="90" t="s">
        <v>821</v>
      </c>
      <c r="C334" s="67">
        <v>1</v>
      </c>
      <c r="D334" s="161"/>
      <c r="E334" s="161"/>
      <c r="F334" s="161"/>
      <c r="G334" s="162">
        <v>1.3575208289085174</v>
      </c>
      <c r="H334" s="91">
        <v>1.2613128442246473</v>
      </c>
      <c r="I334" s="91">
        <v>9</v>
      </c>
      <c r="J334" s="163">
        <v>106.75824342348001</v>
      </c>
      <c r="K334" s="164">
        <v>17064.55160887949</v>
      </c>
      <c r="L334" s="165">
        <v>1153</v>
      </c>
      <c r="M334" s="165">
        <v>1188</v>
      </c>
      <c r="N334" s="166">
        <v>86981989.046057582</v>
      </c>
      <c r="O334" s="167"/>
      <c r="P334" s="95">
        <v>0</v>
      </c>
      <c r="Q334" s="96"/>
      <c r="R334" s="96">
        <v>85573325.400000006</v>
      </c>
      <c r="S334" s="96">
        <v>1408663.6460575759</v>
      </c>
      <c r="T334" s="97"/>
      <c r="U334" s="97"/>
      <c r="V334" s="97"/>
      <c r="W334" s="97"/>
      <c r="X334" s="97"/>
      <c r="Y334" s="97"/>
      <c r="Z334" s="67"/>
      <c r="AA334" s="96"/>
      <c r="AB334" s="98"/>
      <c r="AC334" s="168"/>
      <c r="AD334" s="169">
        <v>325</v>
      </c>
      <c r="AE334" s="169">
        <v>86981989.046057582</v>
      </c>
      <c r="AF334" s="170">
        <v>1</v>
      </c>
      <c r="AG334" s="171">
        <v>86981989.046057582</v>
      </c>
      <c r="AH334" s="98"/>
      <c r="AI334" s="93">
        <v>106.75824342348001</v>
      </c>
      <c r="AJ334" s="172">
        <v>17064.55160887949</v>
      </c>
      <c r="AK334" s="95">
        <v>1153</v>
      </c>
      <c r="AL334" s="95">
        <v>1188</v>
      </c>
    </row>
    <row r="335" spans="1:38" s="89" customFormat="1" ht="12.75" x14ac:dyDescent="0.2">
      <c r="A335" s="67">
        <v>326</v>
      </c>
      <c r="B335" s="90" t="s">
        <v>822</v>
      </c>
      <c r="C335" s="67">
        <v>1</v>
      </c>
      <c r="D335" s="161"/>
      <c r="E335" s="161"/>
      <c r="F335" s="161"/>
      <c r="G335" s="162">
        <v>0.23012168256626844</v>
      </c>
      <c r="H335" s="91">
        <v>0.22931223237277207</v>
      </c>
      <c r="I335" s="91">
        <v>9</v>
      </c>
      <c r="J335" s="163">
        <v>135.90339435877971</v>
      </c>
      <c r="K335" s="164">
        <v>12884.310801281314</v>
      </c>
      <c r="L335" s="165">
        <v>4626</v>
      </c>
      <c r="M335" s="165">
        <v>1188</v>
      </c>
      <c r="N335" s="166">
        <v>80604073.357731104</v>
      </c>
      <c r="O335" s="167"/>
      <c r="P335" s="95">
        <v>0</v>
      </c>
      <c r="Q335" s="96"/>
      <c r="R335" s="96">
        <v>80795603.200000003</v>
      </c>
      <c r="S335" s="96">
        <v>-191529.84226889908</v>
      </c>
      <c r="T335" s="97"/>
      <c r="U335" s="97"/>
      <c r="V335" s="97"/>
      <c r="W335" s="97"/>
      <c r="X335" s="97"/>
      <c r="Y335" s="97"/>
      <c r="Z335" s="67"/>
      <c r="AA335" s="96"/>
      <c r="AB335" s="98"/>
      <c r="AC335" s="168"/>
      <c r="AD335" s="169">
        <v>326</v>
      </c>
      <c r="AE335" s="169">
        <v>80604073.357731104</v>
      </c>
      <c r="AF335" s="170">
        <v>1</v>
      </c>
      <c r="AG335" s="171">
        <v>80604073.357731104</v>
      </c>
      <c r="AH335" s="98"/>
      <c r="AI335" s="93">
        <v>135.90339435877971</v>
      </c>
      <c r="AJ335" s="172">
        <v>12884.310801281314</v>
      </c>
      <c r="AK335" s="95">
        <v>4626</v>
      </c>
      <c r="AL335" s="95">
        <v>1188</v>
      </c>
    </row>
    <row r="336" spans="1:38" s="89" customFormat="1" ht="12.75" x14ac:dyDescent="0.2">
      <c r="A336" s="67">
        <v>327</v>
      </c>
      <c r="B336" s="90" t="s">
        <v>823</v>
      </c>
      <c r="C336" s="67">
        <v>1</v>
      </c>
      <c r="D336" s="161"/>
      <c r="E336" s="161"/>
      <c r="F336" s="161"/>
      <c r="G336" s="162">
        <v>1.4223090716926667</v>
      </c>
      <c r="H336" s="91">
        <v>3.2559149905315872</v>
      </c>
      <c r="I336" s="91">
        <v>9</v>
      </c>
      <c r="J336" s="163">
        <v>256.43000458519714</v>
      </c>
      <c r="K336" s="164">
        <v>14433.76065934066</v>
      </c>
      <c r="L336" s="165">
        <v>22579</v>
      </c>
      <c r="M336" s="165">
        <v>1188</v>
      </c>
      <c r="N336" s="166">
        <v>3601813.9398919996</v>
      </c>
      <c r="O336" s="167"/>
      <c r="P336" s="95">
        <v>0</v>
      </c>
      <c r="Q336" s="96"/>
      <c r="R336" s="96">
        <v>3601813.9398919996</v>
      </c>
      <c r="S336" s="96">
        <v>0</v>
      </c>
      <c r="T336" s="97"/>
      <c r="U336" s="97"/>
      <c r="V336" s="97"/>
      <c r="W336" s="97"/>
      <c r="X336" s="97"/>
      <c r="Y336" s="97"/>
      <c r="Z336" s="67"/>
      <c r="AA336" s="96"/>
      <c r="AB336" s="98"/>
      <c r="AC336" s="168"/>
      <c r="AD336" s="169">
        <v>327</v>
      </c>
      <c r="AE336" s="169">
        <v>76597.683736446139</v>
      </c>
      <c r="AF336" s="170">
        <v>0</v>
      </c>
      <c r="AG336" s="171">
        <v>3601813.9398919996</v>
      </c>
      <c r="AH336" s="98"/>
      <c r="AI336" s="93">
        <v>256.43000458519714</v>
      </c>
      <c r="AJ336" s="172">
        <v>14433.76065934066</v>
      </c>
      <c r="AK336" s="95">
        <v>22579</v>
      </c>
      <c r="AL336" s="95">
        <v>1188</v>
      </c>
    </row>
    <row r="337" spans="1:38" s="89" customFormat="1" ht="12.75" x14ac:dyDescent="0.2">
      <c r="A337" s="67">
        <v>328</v>
      </c>
      <c r="B337" s="90" t="s">
        <v>824</v>
      </c>
      <c r="C337" s="67">
        <v>0</v>
      </c>
      <c r="D337" s="161"/>
      <c r="E337" s="161"/>
      <c r="F337" s="161"/>
      <c r="G337" s="162">
        <v>0</v>
      </c>
      <c r="H337" s="91">
        <v>0</v>
      </c>
      <c r="I337" s="91" t="s">
        <v>467</v>
      </c>
      <c r="J337" s="163">
        <v>0</v>
      </c>
      <c r="K337" s="164">
        <v>0</v>
      </c>
      <c r="L337" s="165">
        <v>0</v>
      </c>
      <c r="M337" s="165">
        <v>1188</v>
      </c>
      <c r="N337" s="166">
        <v>0</v>
      </c>
      <c r="O337" s="167"/>
      <c r="P337" s="95">
        <v>0</v>
      </c>
      <c r="Q337" s="96"/>
      <c r="R337" s="96">
        <v>0</v>
      </c>
      <c r="S337" s="96">
        <v>0</v>
      </c>
      <c r="T337" s="97"/>
      <c r="U337" s="97"/>
      <c r="V337" s="97"/>
      <c r="W337" s="97"/>
      <c r="X337" s="97"/>
      <c r="Y337" s="97"/>
      <c r="Z337" s="67"/>
      <c r="AA337" s="96"/>
      <c r="AB337" s="98"/>
      <c r="AC337" s="168"/>
      <c r="AD337" s="169">
        <v>328</v>
      </c>
      <c r="AE337" s="169">
        <v>0</v>
      </c>
      <c r="AF337" s="170" t="s">
        <v>976</v>
      </c>
      <c r="AG337" s="171">
        <v>0</v>
      </c>
      <c r="AH337" s="98"/>
      <c r="AI337" s="93">
        <v>0</v>
      </c>
      <c r="AJ337" s="172">
        <v>0</v>
      </c>
      <c r="AK337" s="95">
        <v>0</v>
      </c>
      <c r="AL337" s="95">
        <v>1188</v>
      </c>
    </row>
    <row r="338" spans="1:38" s="89" customFormat="1" ht="12.75" x14ac:dyDescent="0.2">
      <c r="A338" s="67">
        <v>329</v>
      </c>
      <c r="B338" s="90" t="s">
        <v>825</v>
      </c>
      <c r="C338" s="67">
        <v>0</v>
      </c>
      <c r="D338" s="161"/>
      <c r="E338" s="161"/>
      <c r="F338" s="161"/>
      <c r="G338" s="162">
        <v>0</v>
      </c>
      <c r="H338" s="91">
        <v>0</v>
      </c>
      <c r="I338" s="91" t="s">
        <v>467</v>
      </c>
      <c r="J338" s="163">
        <v>0</v>
      </c>
      <c r="K338" s="164">
        <v>17354.289999999997</v>
      </c>
      <c r="L338" s="165">
        <v>0</v>
      </c>
      <c r="M338" s="165">
        <v>1188</v>
      </c>
      <c r="N338" s="166">
        <v>69070</v>
      </c>
      <c r="O338" s="167"/>
      <c r="P338" s="95">
        <v>0</v>
      </c>
      <c r="Q338" s="96"/>
      <c r="R338" s="96">
        <v>69070</v>
      </c>
      <c r="S338" s="96">
        <v>0</v>
      </c>
      <c r="T338" s="97"/>
      <c r="U338" s="97"/>
      <c r="V338" s="97"/>
      <c r="W338" s="97"/>
      <c r="X338" s="97"/>
      <c r="Y338" s="97"/>
      <c r="Z338" s="67"/>
      <c r="AA338" s="96"/>
      <c r="AB338" s="98"/>
      <c r="AC338" s="168"/>
      <c r="AD338" s="169">
        <v>329</v>
      </c>
      <c r="AE338" s="169">
        <v>0</v>
      </c>
      <c r="AF338" s="170" t="s">
        <v>976</v>
      </c>
      <c r="AG338" s="171">
        <v>69070</v>
      </c>
      <c r="AH338" s="98"/>
      <c r="AI338" s="93">
        <v>0</v>
      </c>
      <c r="AJ338" s="172">
        <v>17354.289999999997</v>
      </c>
      <c r="AK338" s="95">
        <v>0</v>
      </c>
      <c r="AL338" s="95">
        <v>1188</v>
      </c>
    </row>
    <row r="339" spans="1:38" s="89" customFormat="1" ht="12.75" x14ac:dyDescent="0.2">
      <c r="A339" s="67">
        <v>330</v>
      </c>
      <c r="B339" s="90" t="s">
        <v>826</v>
      </c>
      <c r="C339" s="67">
        <v>1</v>
      </c>
      <c r="D339" s="161"/>
      <c r="E339" s="161"/>
      <c r="F339" s="161"/>
      <c r="G339" s="162">
        <v>0</v>
      </c>
      <c r="H339" s="91">
        <v>0</v>
      </c>
      <c r="I339" s="91">
        <v>9</v>
      </c>
      <c r="J339" s="163">
        <v>212.04133861153886</v>
      </c>
      <c r="K339" s="164">
        <v>13435.240696088016</v>
      </c>
      <c r="L339" s="165">
        <v>15053</v>
      </c>
      <c r="M339" s="165">
        <v>1188</v>
      </c>
      <c r="N339" s="166">
        <v>60602568.859999999</v>
      </c>
      <c r="O339" s="167"/>
      <c r="P339" s="95">
        <v>0</v>
      </c>
      <c r="Q339" s="96"/>
      <c r="R339" s="96">
        <v>60602568.859999999</v>
      </c>
      <c r="S339" s="96">
        <v>0</v>
      </c>
      <c r="T339" s="97"/>
      <c r="U339" s="97"/>
      <c r="V339" s="97"/>
      <c r="W339" s="97"/>
      <c r="X339" s="97"/>
      <c r="Y339" s="97"/>
      <c r="Z339" s="67"/>
      <c r="AA339" s="96"/>
      <c r="AB339" s="98"/>
      <c r="AC339" s="168"/>
      <c r="AD339" s="169">
        <v>330</v>
      </c>
      <c r="AE339" s="169">
        <v>0</v>
      </c>
      <c r="AF339" s="170">
        <v>0</v>
      </c>
      <c r="AG339" s="171">
        <v>60602568.859999999</v>
      </c>
      <c r="AH339" s="98"/>
      <c r="AI339" s="93">
        <v>212.04133861153886</v>
      </c>
      <c r="AJ339" s="172">
        <v>13435.240696088016</v>
      </c>
      <c r="AK339" s="95">
        <v>15053</v>
      </c>
      <c r="AL339" s="95">
        <v>1188</v>
      </c>
    </row>
    <row r="340" spans="1:38" s="89" customFormat="1" ht="12.75" x14ac:dyDescent="0.2">
      <c r="A340" s="67">
        <v>331</v>
      </c>
      <c r="B340" s="90" t="s">
        <v>827</v>
      </c>
      <c r="C340" s="67">
        <v>1</v>
      </c>
      <c r="D340" s="161"/>
      <c r="E340" s="161"/>
      <c r="F340" s="161"/>
      <c r="G340" s="162">
        <v>1.3045006067086842</v>
      </c>
      <c r="H340" s="91">
        <v>0.99572285137235239</v>
      </c>
      <c r="I340" s="91">
        <v>9</v>
      </c>
      <c r="J340" s="163">
        <v>119.08546732385578</v>
      </c>
      <c r="K340" s="164">
        <v>14682.934071933203</v>
      </c>
      <c r="L340" s="165">
        <v>2802</v>
      </c>
      <c r="M340" s="165">
        <v>1188</v>
      </c>
      <c r="N340" s="166">
        <v>27363236.629999999</v>
      </c>
      <c r="O340" s="167"/>
      <c r="P340" s="95">
        <v>0</v>
      </c>
      <c r="Q340" s="96"/>
      <c r="R340" s="96">
        <v>26974993.199999999</v>
      </c>
      <c r="S340" s="96">
        <v>388243.4299999997</v>
      </c>
      <c r="T340" s="97"/>
      <c r="U340" s="97"/>
      <c r="V340" s="97"/>
      <c r="W340" s="97"/>
      <c r="X340" s="97"/>
      <c r="Y340" s="97"/>
      <c r="Z340" s="67"/>
      <c r="AA340" s="96"/>
      <c r="AB340" s="98"/>
      <c r="AC340" s="168"/>
      <c r="AD340" s="169">
        <v>331</v>
      </c>
      <c r="AE340" s="169">
        <v>27363236.629999999</v>
      </c>
      <c r="AF340" s="170">
        <v>1</v>
      </c>
      <c r="AG340" s="171">
        <v>27363236.629999999</v>
      </c>
      <c r="AH340" s="98"/>
      <c r="AI340" s="93">
        <v>119.08546732385578</v>
      </c>
      <c r="AJ340" s="172">
        <v>14682.934071933203</v>
      </c>
      <c r="AK340" s="95">
        <v>2802</v>
      </c>
      <c r="AL340" s="95">
        <v>1188</v>
      </c>
    </row>
    <row r="341" spans="1:38" s="89" customFormat="1" ht="12.75" x14ac:dyDescent="0.2">
      <c r="A341" s="67">
        <v>332</v>
      </c>
      <c r="B341" s="90" t="s">
        <v>828</v>
      </c>
      <c r="C341" s="67">
        <v>1</v>
      </c>
      <c r="D341" s="161"/>
      <c r="E341" s="161"/>
      <c r="F341" s="161"/>
      <c r="G341" s="162">
        <v>2.564087825819227</v>
      </c>
      <c r="H341" s="91">
        <v>2.6843073868460743</v>
      </c>
      <c r="I341" s="91">
        <v>9</v>
      </c>
      <c r="J341" s="163">
        <v>102.9576077934295</v>
      </c>
      <c r="K341" s="164">
        <v>17660.358630503531</v>
      </c>
      <c r="L341" s="165">
        <v>522</v>
      </c>
      <c r="M341" s="165">
        <v>1188</v>
      </c>
      <c r="N341" s="166">
        <v>74855473.327921882</v>
      </c>
      <c r="O341" s="167"/>
      <c r="P341" s="95">
        <v>0</v>
      </c>
      <c r="Q341" s="96"/>
      <c r="R341" s="96">
        <v>75534987.409999996</v>
      </c>
      <c r="S341" s="96">
        <v>-679514.08207811415</v>
      </c>
      <c r="T341" s="97"/>
      <c r="U341" s="97"/>
      <c r="V341" s="97"/>
      <c r="W341" s="97"/>
      <c r="X341" s="97"/>
      <c r="Y341" s="97"/>
      <c r="Z341" s="67"/>
      <c r="AA341" s="96"/>
      <c r="AB341" s="98"/>
      <c r="AC341" s="168"/>
      <c r="AD341" s="169">
        <v>332</v>
      </c>
      <c r="AE341" s="169">
        <v>74855473.327921882</v>
      </c>
      <c r="AF341" s="170">
        <v>1</v>
      </c>
      <c r="AG341" s="171">
        <v>74855473.327921882</v>
      </c>
      <c r="AH341" s="98"/>
      <c r="AI341" s="93">
        <v>102.9576077934295</v>
      </c>
      <c r="AJ341" s="172">
        <v>17660.358630503531</v>
      </c>
      <c r="AK341" s="95">
        <v>522</v>
      </c>
      <c r="AL341" s="95">
        <v>1188</v>
      </c>
    </row>
    <row r="342" spans="1:38" s="89" customFormat="1" ht="12.75" x14ac:dyDescent="0.2">
      <c r="A342" s="67">
        <v>333</v>
      </c>
      <c r="B342" s="90" t="s">
        <v>829</v>
      </c>
      <c r="C342" s="67">
        <v>0</v>
      </c>
      <c r="D342" s="161"/>
      <c r="E342" s="161"/>
      <c r="F342" s="161"/>
      <c r="G342" s="162">
        <v>0</v>
      </c>
      <c r="H342" s="91">
        <v>0</v>
      </c>
      <c r="I342" s="91" t="s">
        <v>467</v>
      </c>
      <c r="J342" s="163">
        <v>0</v>
      </c>
      <c r="K342" s="164">
        <v>0</v>
      </c>
      <c r="L342" s="165">
        <v>0</v>
      </c>
      <c r="M342" s="165">
        <v>1188</v>
      </c>
      <c r="N342" s="166">
        <v>0</v>
      </c>
      <c r="O342" s="167"/>
      <c r="P342" s="95">
        <v>0</v>
      </c>
      <c r="Q342" s="96"/>
      <c r="R342" s="96">
        <v>0</v>
      </c>
      <c r="S342" s="96">
        <v>0</v>
      </c>
      <c r="T342" s="97"/>
      <c r="U342" s="97"/>
      <c r="V342" s="97"/>
      <c r="W342" s="97"/>
      <c r="X342" s="97"/>
      <c r="Y342" s="97"/>
      <c r="Z342" s="67"/>
      <c r="AA342" s="96"/>
      <c r="AB342" s="98"/>
      <c r="AC342" s="168"/>
      <c r="AD342" s="169">
        <v>333</v>
      </c>
      <c r="AE342" s="169">
        <v>0</v>
      </c>
      <c r="AF342" s="170" t="s">
        <v>976</v>
      </c>
      <c r="AG342" s="171">
        <v>0</v>
      </c>
      <c r="AH342" s="98"/>
      <c r="AI342" s="93">
        <v>0</v>
      </c>
      <c r="AJ342" s="172">
        <v>0</v>
      </c>
      <c r="AK342" s="95">
        <v>0</v>
      </c>
      <c r="AL342" s="95">
        <v>1188</v>
      </c>
    </row>
    <row r="343" spans="1:38" s="89" customFormat="1" ht="12.75" x14ac:dyDescent="0.2">
      <c r="A343" s="67">
        <v>334</v>
      </c>
      <c r="B343" s="90" t="s">
        <v>830</v>
      </c>
      <c r="C343" s="67">
        <v>0</v>
      </c>
      <c r="D343" s="161"/>
      <c r="E343" s="161"/>
      <c r="F343" s="161"/>
      <c r="G343" s="162">
        <v>0</v>
      </c>
      <c r="H343" s="91">
        <v>0</v>
      </c>
      <c r="I343" s="91" t="s">
        <v>467</v>
      </c>
      <c r="J343" s="163">
        <v>0</v>
      </c>
      <c r="K343" s="164">
        <v>0</v>
      </c>
      <c r="L343" s="165">
        <v>0</v>
      </c>
      <c r="M343" s="165">
        <v>1188</v>
      </c>
      <c r="N343" s="166">
        <v>0</v>
      </c>
      <c r="O343" s="167"/>
      <c r="P343" s="95">
        <v>0</v>
      </c>
      <c r="Q343" s="96"/>
      <c r="R343" s="96">
        <v>0</v>
      </c>
      <c r="S343" s="96">
        <v>0</v>
      </c>
      <c r="T343" s="97"/>
      <c r="U343" s="97"/>
      <c r="V343" s="97"/>
      <c r="W343" s="97"/>
      <c r="X343" s="97"/>
      <c r="Y343" s="97"/>
      <c r="Z343" s="67"/>
      <c r="AA343" s="96"/>
      <c r="AB343" s="98"/>
      <c r="AC343" s="168"/>
      <c r="AD343" s="169">
        <v>334</v>
      </c>
      <c r="AE343" s="169">
        <v>0</v>
      </c>
      <c r="AF343" s="170" t="s">
        <v>976</v>
      </c>
      <c r="AG343" s="171">
        <v>0</v>
      </c>
      <c r="AH343" s="98"/>
      <c r="AI343" s="93">
        <v>0</v>
      </c>
      <c r="AJ343" s="172">
        <v>0</v>
      </c>
      <c r="AK343" s="95">
        <v>0</v>
      </c>
      <c r="AL343" s="95">
        <v>1188</v>
      </c>
    </row>
    <row r="344" spans="1:38" s="89" customFormat="1" ht="12.75" x14ac:dyDescent="0.2">
      <c r="A344" s="67">
        <v>335</v>
      </c>
      <c r="B344" s="90" t="s">
        <v>831</v>
      </c>
      <c r="C344" s="67">
        <v>1</v>
      </c>
      <c r="D344" s="161"/>
      <c r="E344" s="161"/>
      <c r="F344" s="161"/>
      <c r="G344" s="162">
        <v>0</v>
      </c>
      <c r="H344" s="91">
        <v>0</v>
      </c>
      <c r="I344" s="91">
        <v>9</v>
      </c>
      <c r="J344" s="163">
        <v>182.16718080789843</v>
      </c>
      <c r="K344" s="164">
        <v>13151.418526497888</v>
      </c>
      <c r="L344" s="165">
        <v>10806</v>
      </c>
      <c r="M344" s="165">
        <v>1188</v>
      </c>
      <c r="N344" s="166">
        <v>69718391.760000005</v>
      </c>
      <c r="O344" s="167"/>
      <c r="P344" s="95">
        <v>0</v>
      </c>
      <c r="Q344" s="96"/>
      <c r="R344" s="96">
        <v>68948168.799999997</v>
      </c>
      <c r="S344" s="96">
        <v>770222.96000000834</v>
      </c>
      <c r="T344" s="97"/>
      <c r="U344" s="97"/>
      <c r="V344" s="97"/>
      <c r="W344" s="97"/>
      <c r="X344" s="97"/>
      <c r="Y344" s="97"/>
      <c r="Z344" s="67"/>
      <c r="AA344" s="96"/>
      <c r="AB344" s="98"/>
      <c r="AC344" s="168"/>
      <c r="AD344" s="169">
        <v>335</v>
      </c>
      <c r="AE344" s="169">
        <v>69718391.760000005</v>
      </c>
      <c r="AF344" s="170">
        <v>1</v>
      </c>
      <c r="AG344" s="171">
        <v>69718391.760000005</v>
      </c>
      <c r="AH344" s="98"/>
      <c r="AI344" s="93">
        <v>182.16718080789843</v>
      </c>
      <c r="AJ344" s="172">
        <v>13151.418526497888</v>
      </c>
      <c r="AK344" s="95">
        <v>10806</v>
      </c>
      <c r="AL344" s="95">
        <v>1188</v>
      </c>
    </row>
    <row r="345" spans="1:38" s="89" customFormat="1" ht="12.75" x14ac:dyDescent="0.2">
      <c r="A345" s="67">
        <v>336</v>
      </c>
      <c r="B345" s="90" t="s">
        <v>832</v>
      </c>
      <c r="C345" s="67">
        <v>1</v>
      </c>
      <c r="D345" s="161"/>
      <c r="E345" s="161"/>
      <c r="F345" s="161"/>
      <c r="G345" s="162">
        <v>3.8565735314927201</v>
      </c>
      <c r="H345" s="91">
        <v>4.0610278282502987</v>
      </c>
      <c r="I345" s="91">
        <v>9</v>
      </c>
      <c r="J345" s="163">
        <v>121.91405901318653</v>
      </c>
      <c r="K345" s="164">
        <v>16410.426652716051</v>
      </c>
      <c r="L345" s="165">
        <v>3596</v>
      </c>
      <c r="M345" s="165">
        <v>1188</v>
      </c>
      <c r="N345" s="166">
        <v>118346074.03</v>
      </c>
      <c r="O345" s="167"/>
      <c r="P345" s="95">
        <v>0</v>
      </c>
      <c r="Q345" s="96"/>
      <c r="R345" s="96">
        <v>119072867.59999999</v>
      </c>
      <c r="S345" s="96">
        <v>-726793.56999999285</v>
      </c>
      <c r="T345" s="97"/>
      <c r="U345" s="97"/>
      <c r="V345" s="97"/>
      <c r="W345" s="97"/>
      <c r="X345" s="97"/>
      <c r="Y345" s="97"/>
      <c r="Z345" s="67"/>
      <c r="AA345" s="96"/>
      <c r="AB345" s="98"/>
      <c r="AC345" s="168"/>
      <c r="AD345" s="169">
        <v>336</v>
      </c>
      <c r="AE345" s="169">
        <v>118346074.03</v>
      </c>
      <c r="AF345" s="170">
        <v>1</v>
      </c>
      <c r="AG345" s="171">
        <v>118346074.03</v>
      </c>
      <c r="AH345" s="98"/>
      <c r="AI345" s="93">
        <v>121.91405901318653</v>
      </c>
      <c r="AJ345" s="172">
        <v>16410.426652716051</v>
      </c>
      <c r="AK345" s="95">
        <v>3596</v>
      </c>
      <c r="AL345" s="95">
        <v>1188</v>
      </c>
    </row>
    <row r="346" spans="1:38" s="89" customFormat="1" ht="12.75" x14ac:dyDescent="0.2">
      <c r="A346" s="67">
        <v>337</v>
      </c>
      <c r="B346" s="90" t="s">
        <v>833</v>
      </c>
      <c r="C346" s="67">
        <v>1</v>
      </c>
      <c r="D346" s="161"/>
      <c r="E346" s="161"/>
      <c r="F346" s="161"/>
      <c r="G346" s="162">
        <v>1.4129291171275118</v>
      </c>
      <c r="H346" s="91">
        <v>0</v>
      </c>
      <c r="I346" s="91">
        <v>9</v>
      </c>
      <c r="J346" s="163">
        <v>220.5780733976471</v>
      </c>
      <c r="K346" s="164">
        <v>13128.444130434784</v>
      </c>
      <c r="L346" s="165">
        <v>15830</v>
      </c>
      <c r="M346" s="165">
        <v>1188</v>
      </c>
      <c r="N346" s="166">
        <v>2676030.0751427361</v>
      </c>
      <c r="O346" s="167"/>
      <c r="P346" s="95">
        <v>0</v>
      </c>
      <c r="Q346" s="96"/>
      <c r="R346" s="96">
        <v>2540438.79</v>
      </c>
      <c r="S346" s="96">
        <v>135591.28514273604</v>
      </c>
      <c r="T346" s="97"/>
      <c r="U346" s="97"/>
      <c r="V346" s="97"/>
      <c r="W346" s="97"/>
      <c r="X346" s="97"/>
      <c r="Y346" s="97"/>
      <c r="Z346" s="67"/>
      <c r="AA346" s="96"/>
      <c r="AB346" s="98"/>
      <c r="AC346" s="168"/>
      <c r="AD346" s="169">
        <v>337</v>
      </c>
      <c r="AE346" s="169">
        <v>2676030.0751427361</v>
      </c>
      <c r="AF346" s="170">
        <v>1</v>
      </c>
      <c r="AG346" s="171">
        <v>2676030.0751427361</v>
      </c>
      <c r="AH346" s="98"/>
      <c r="AI346" s="93">
        <v>220.5780733976471</v>
      </c>
      <c r="AJ346" s="172">
        <v>13128.444130434784</v>
      </c>
      <c r="AK346" s="95">
        <v>15830</v>
      </c>
      <c r="AL346" s="95">
        <v>1188</v>
      </c>
    </row>
    <row r="347" spans="1:38" s="89" customFormat="1" ht="12.75" x14ac:dyDescent="0.2">
      <c r="A347" s="67">
        <v>338</v>
      </c>
      <c r="B347" s="90" t="s">
        <v>834</v>
      </c>
      <c r="C347" s="67">
        <v>0</v>
      </c>
      <c r="D347" s="161"/>
      <c r="E347" s="161"/>
      <c r="F347" s="161"/>
      <c r="G347" s="162">
        <v>0</v>
      </c>
      <c r="H347" s="91">
        <v>0</v>
      </c>
      <c r="I347" s="91" t="s">
        <v>467</v>
      </c>
      <c r="J347" s="163">
        <v>0</v>
      </c>
      <c r="K347" s="164">
        <v>19243.36882352941</v>
      </c>
      <c r="L347" s="165">
        <v>0</v>
      </c>
      <c r="M347" s="165">
        <v>1188</v>
      </c>
      <c r="N347" s="166">
        <v>423564</v>
      </c>
      <c r="O347" s="167"/>
      <c r="P347" s="95">
        <v>0</v>
      </c>
      <c r="Q347" s="96"/>
      <c r="R347" s="96">
        <v>423564</v>
      </c>
      <c r="S347" s="96">
        <v>0</v>
      </c>
      <c r="T347" s="97"/>
      <c r="U347" s="97"/>
      <c r="V347" s="97"/>
      <c r="W347" s="97"/>
      <c r="X347" s="97"/>
      <c r="Y347" s="97"/>
      <c r="Z347" s="67"/>
      <c r="AA347" s="96"/>
      <c r="AB347" s="98"/>
      <c r="AC347" s="168"/>
      <c r="AD347" s="169">
        <v>338</v>
      </c>
      <c r="AE347" s="169">
        <v>515000</v>
      </c>
      <c r="AF347" s="170" t="s">
        <v>976</v>
      </c>
      <c r="AG347" s="171">
        <v>423564</v>
      </c>
      <c r="AH347" s="98"/>
      <c r="AI347" s="93">
        <v>0</v>
      </c>
      <c r="AJ347" s="172">
        <v>19243.36882352941</v>
      </c>
      <c r="AK347" s="95">
        <v>0</v>
      </c>
      <c r="AL347" s="95">
        <v>1188</v>
      </c>
    </row>
    <row r="348" spans="1:38" s="89" customFormat="1" ht="12.75" x14ac:dyDescent="0.2">
      <c r="A348" s="67">
        <v>339</v>
      </c>
      <c r="B348" s="90" t="s">
        <v>835</v>
      </c>
      <c r="C348" s="67">
        <v>0</v>
      </c>
      <c r="D348" s="161"/>
      <c r="E348" s="161"/>
      <c r="F348" s="161"/>
      <c r="G348" s="162">
        <v>0</v>
      </c>
      <c r="H348" s="91">
        <v>0</v>
      </c>
      <c r="I348" s="91" t="s">
        <v>467</v>
      </c>
      <c r="J348" s="163">
        <v>0</v>
      </c>
      <c r="K348" s="164">
        <v>0</v>
      </c>
      <c r="L348" s="165">
        <v>0</v>
      </c>
      <c r="M348" s="165">
        <v>1188</v>
      </c>
      <c r="N348" s="166">
        <v>0</v>
      </c>
      <c r="O348" s="167"/>
      <c r="P348" s="95">
        <v>0</v>
      </c>
      <c r="Q348" s="96"/>
      <c r="R348" s="96">
        <v>0</v>
      </c>
      <c r="S348" s="96">
        <v>0</v>
      </c>
      <c r="T348" s="97"/>
      <c r="U348" s="97"/>
      <c r="V348" s="97"/>
      <c r="W348" s="97"/>
      <c r="X348" s="97"/>
      <c r="Y348" s="97"/>
      <c r="Z348" s="67"/>
      <c r="AA348" s="96"/>
      <c r="AB348" s="98"/>
      <c r="AC348" s="168"/>
      <c r="AD348" s="169">
        <v>339</v>
      </c>
      <c r="AE348" s="169">
        <v>0</v>
      </c>
      <c r="AF348" s="170" t="s">
        <v>976</v>
      </c>
      <c r="AG348" s="171">
        <v>0</v>
      </c>
      <c r="AH348" s="98"/>
      <c r="AI348" s="93">
        <v>0</v>
      </c>
      <c r="AJ348" s="172">
        <v>0</v>
      </c>
      <c r="AK348" s="95">
        <v>0</v>
      </c>
      <c r="AL348" s="95">
        <v>1188</v>
      </c>
    </row>
    <row r="349" spans="1:38" s="89" customFormat="1" ht="12.75" x14ac:dyDescent="0.2">
      <c r="A349" s="67">
        <v>340</v>
      </c>
      <c r="B349" s="90" t="s">
        <v>836</v>
      </c>
      <c r="C349" s="67">
        <v>1</v>
      </c>
      <c r="D349" s="161"/>
      <c r="E349" s="161"/>
      <c r="F349" s="161"/>
      <c r="G349" s="162">
        <v>2.3200405267901738</v>
      </c>
      <c r="H349" s="91">
        <v>3.5364757354256606</v>
      </c>
      <c r="I349" s="91">
        <v>9</v>
      </c>
      <c r="J349" s="163">
        <v>176.41977385917761</v>
      </c>
      <c r="K349" s="164">
        <v>15005.694957983193</v>
      </c>
      <c r="L349" s="165">
        <v>11467</v>
      </c>
      <c r="M349" s="165">
        <v>1188</v>
      </c>
      <c r="N349" s="166">
        <v>3683695.5700000003</v>
      </c>
      <c r="O349" s="167"/>
      <c r="P349" s="95">
        <v>0</v>
      </c>
      <c r="Q349" s="96"/>
      <c r="R349" s="96">
        <v>3683695.5700000003</v>
      </c>
      <c r="S349" s="96">
        <v>0</v>
      </c>
      <c r="T349" s="97"/>
      <c r="U349" s="97"/>
      <c r="V349" s="97"/>
      <c r="W349" s="97"/>
      <c r="X349" s="97"/>
      <c r="Y349" s="97"/>
      <c r="Z349" s="67"/>
      <c r="AA349" s="96"/>
      <c r="AB349" s="98"/>
      <c r="AC349" s="168"/>
      <c r="AD349" s="169">
        <v>340</v>
      </c>
      <c r="AE349" s="169">
        <v>138297</v>
      </c>
      <c r="AF349" s="170">
        <v>0</v>
      </c>
      <c r="AG349" s="171">
        <v>3683695.5700000003</v>
      </c>
      <c r="AH349" s="98"/>
      <c r="AI349" s="93">
        <v>176.41977385917761</v>
      </c>
      <c r="AJ349" s="172">
        <v>15005.694957983193</v>
      </c>
      <c r="AK349" s="95">
        <v>11467</v>
      </c>
      <c r="AL349" s="95">
        <v>1188</v>
      </c>
    </row>
    <row r="350" spans="1:38" s="89" customFormat="1" ht="12.75" x14ac:dyDescent="0.2">
      <c r="A350" s="67">
        <v>341</v>
      </c>
      <c r="B350" s="90" t="s">
        <v>837</v>
      </c>
      <c r="C350" s="67">
        <v>0</v>
      </c>
      <c r="D350" s="161"/>
      <c r="E350" s="161"/>
      <c r="F350" s="161"/>
      <c r="G350" s="162">
        <v>0</v>
      </c>
      <c r="H350" s="91">
        <v>0</v>
      </c>
      <c r="I350" s="91" t="s">
        <v>467</v>
      </c>
      <c r="J350" s="163">
        <v>0</v>
      </c>
      <c r="K350" s="164">
        <v>0</v>
      </c>
      <c r="L350" s="165">
        <v>0</v>
      </c>
      <c r="M350" s="165">
        <v>1188</v>
      </c>
      <c r="N350" s="166">
        <v>0</v>
      </c>
      <c r="O350" s="167"/>
      <c r="P350" s="95">
        <v>0</v>
      </c>
      <c r="Q350" s="96"/>
      <c r="R350" s="96">
        <v>0</v>
      </c>
      <c r="S350" s="96">
        <v>0</v>
      </c>
      <c r="T350" s="97"/>
      <c r="U350" s="97"/>
      <c r="V350" s="97"/>
      <c r="W350" s="97"/>
      <c r="X350" s="97"/>
      <c r="Y350" s="97"/>
      <c r="Z350" s="67"/>
      <c r="AA350" s="96"/>
      <c r="AB350" s="98"/>
      <c r="AC350" s="168"/>
      <c r="AD350" s="169">
        <v>341</v>
      </c>
      <c r="AE350" s="169">
        <v>0</v>
      </c>
      <c r="AF350" s="170" t="s">
        <v>976</v>
      </c>
      <c r="AG350" s="171">
        <v>0</v>
      </c>
      <c r="AH350" s="98"/>
      <c r="AI350" s="93">
        <v>0</v>
      </c>
      <c r="AJ350" s="172">
        <v>0</v>
      </c>
      <c r="AK350" s="95">
        <v>0</v>
      </c>
      <c r="AL350" s="95">
        <v>1188</v>
      </c>
    </row>
    <row r="351" spans="1:38" s="89" customFormat="1" ht="12.75" x14ac:dyDescent="0.2">
      <c r="A351" s="67">
        <v>342</v>
      </c>
      <c r="B351" s="90" t="s">
        <v>838</v>
      </c>
      <c r="C351" s="67">
        <v>1</v>
      </c>
      <c r="D351" s="161"/>
      <c r="E351" s="161"/>
      <c r="F351" s="161"/>
      <c r="G351" s="162">
        <v>0.19218620679250706</v>
      </c>
      <c r="H351" s="91">
        <v>0.31305285756052992</v>
      </c>
      <c r="I351" s="91">
        <v>9</v>
      </c>
      <c r="J351" s="163">
        <v>180.3921330971846</v>
      </c>
      <c r="K351" s="164">
        <v>13669.90706038877</v>
      </c>
      <c r="L351" s="165">
        <v>10990</v>
      </c>
      <c r="M351" s="165">
        <v>1188</v>
      </c>
      <c r="N351" s="166">
        <v>70804336.918452248</v>
      </c>
      <c r="O351" s="167"/>
      <c r="P351" s="95">
        <v>0</v>
      </c>
      <c r="Q351" s="96"/>
      <c r="R351" s="96">
        <v>69541573.799999997</v>
      </c>
      <c r="S351" s="96">
        <v>1262763.118452251</v>
      </c>
      <c r="T351" s="97"/>
      <c r="U351" s="97"/>
      <c r="V351" s="97"/>
      <c r="W351" s="97"/>
      <c r="X351" s="97"/>
      <c r="Y351" s="97"/>
      <c r="Z351" s="67"/>
      <c r="AA351" s="96"/>
      <c r="AB351" s="98"/>
      <c r="AC351" s="168"/>
      <c r="AD351" s="169">
        <v>342</v>
      </c>
      <c r="AE351" s="169">
        <v>70804336.918452248</v>
      </c>
      <c r="AF351" s="170">
        <v>1</v>
      </c>
      <c r="AG351" s="171">
        <v>70804336.918452248</v>
      </c>
      <c r="AH351" s="98"/>
      <c r="AI351" s="93">
        <v>180.3921330971846</v>
      </c>
      <c r="AJ351" s="172">
        <v>13669.90706038877</v>
      </c>
      <c r="AK351" s="95">
        <v>10990</v>
      </c>
      <c r="AL351" s="95">
        <v>1188</v>
      </c>
    </row>
    <row r="352" spans="1:38" s="89" customFormat="1" ht="12.75" x14ac:dyDescent="0.2">
      <c r="A352" s="67">
        <v>343</v>
      </c>
      <c r="B352" s="90" t="s">
        <v>839</v>
      </c>
      <c r="C352" s="67">
        <v>1</v>
      </c>
      <c r="D352" s="161"/>
      <c r="E352" s="161"/>
      <c r="F352" s="161">
        <v>5</v>
      </c>
      <c r="G352" s="162">
        <v>0.68019911919639264</v>
      </c>
      <c r="H352" s="91">
        <v>0.53901954405452157</v>
      </c>
      <c r="I352" s="91">
        <v>18</v>
      </c>
      <c r="J352" s="163">
        <v>103.95596070507874</v>
      </c>
      <c r="K352" s="164">
        <v>16520.646391912906</v>
      </c>
      <c r="L352" s="165">
        <v>654</v>
      </c>
      <c r="M352" s="165">
        <v>1188</v>
      </c>
      <c r="N352" s="166">
        <v>22188620.305</v>
      </c>
      <c r="O352" s="167"/>
      <c r="P352" s="95">
        <v>0</v>
      </c>
      <c r="Q352" s="96"/>
      <c r="R352" s="96">
        <v>21554613.5</v>
      </c>
      <c r="S352" s="96">
        <v>634006.8049999997</v>
      </c>
      <c r="T352" s="97"/>
      <c r="U352" s="97"/>
      <c r="V352" s="97"/>
      <c r="W352" s="97"/>
      <c r="X352" s="97"/>
      <c r="Y352" s="97"/>
      <c r="Z352" s="67"/>
      <c r="AA352" s="96"/>
      <c r="AB352" s="98"/>
      <c r="AC352" s="168"/>
      <c r="AD352" s="169">
        <v>343</v>
      </c>
      <c r="AE352" s="169">
        <v>22188620.305</v>
      </c>
      <c r="AF352" s="170">
        <v>1</v>
      </c>
      <c r="AG352" s="171">
        <v>22188620.305</v>
      </c>
      <c r="AH352" s="98"/>
      <c r="AI352" s="93">
        <v>103.95596070507874</v>
      </c>
      <c r="AJ352" s="172">
        <v>16520.646391912906</v>
      </c>
      <c r="AK352" s="95">
        <v>654</v>
      </c>
      <c r="AL352" s="95">
        <v>1188</v>
      </c>
    </row>
    <row r="353" spans="1:38" s="89" customFormat="1" ht="12.75" x14ac:dyDescent="0.2">
      <c r="A353" s="67">
        <v>344</v>
      </c>
      <c r="B353" s="90" t="s">
        <v>840</v>
      </c>
      <c r="C353" s="67">
        <v>1</v>
      </c>
      <c r="D353" s="161"/>
      <c r="E353" s="161"/>
      <c r="F353" s="161"/>
      <c r="G353" s="162">
        <v>2.2735046617592153E-2</v>
      </c>
      <c r="H353" s="91">
        <v>2.7823594777199444E-2</v>
      </c>
      <c r="I353" s="91">
        <v>9</v>
      </c>
      <c r="J353" s="163">
        <v>147.64009070796013</v>
      </c>
      <c r="K353" s="164">
        <v>13270.284984938608</v>
      </c>
      <c r="L353" s="165">
        <v>6322</v>
      </c>
      <c r="M353" s="165">
        <v>1188</v>
      </c>
      <c r="N353" s="166">
        <v>87634255.00999999</v>
      </c>
      <c r="O353" s="167"/>
      <c r="P353" s="95">
        <v>0</v>
      </c>
      <c r="Q353" s="96"/>
      <c r="R353" s="96">
        <v>84105853.599999994</v>
      </c>
      <c r="S353" s="96">
        <v>3528401.4099999964</v>
      </c>
      <c r="T353" s="97"/>
      <c r="U353" s="97"/>
      <c r="V353" s="97"/>
      <c r="W353" s="97"/>
      <c r="X353" s="97"/>
      <c r="Y353" s="97"/>
      <c r="Z353" s="67"/>
      <c r="AA353" s="96"/>
      <c r="AB353" s="98"/>
      <c r="AC353" s="168"/>
      <c r="AD353" s="169">
        <v>344</v>
      </c>
      <c r="AE353" s="169">
        <v>87634255.00999999</v>
      </c>
      <c r="AF353" s="170">
        <v>1</v>
      </c>
      <c r="AG353" s="171">
        <v>87634255.00999999</v>
      </c>
      <c r="AH353" s="98"/>
      <c r="AI353" s="93">
        <v>147.64009070796013</v>
      </c>
      <c r="AJ353" s="172">
        <v>13270.284984938608</v>
      </c>
      <c r="AK353" s="95">
        <v>6322</v>
      </c>
      <c r="AL353" s="95">
        <v>1188</v>
      </c>
    </row>
    <row r="354" spans="1:38" s="89" customFormat="1" ht="12.75" x14ac:dyDescent="0.2">
      <c r="A354" s="67">
        <v>345</v>
      </c>
      <c r="B354" s="90" t="s">
        <v>841</v>
      </c>
      <c r="C354" s="67">
        <v>0</v>
      </c>
      <c r="D354" s="161"/>
      <c r="E354" s="161"/>
      <c r="F354" s="161"/>
      <c r="G354" s="162">
        <v>0</v>
      </c>
      <c r="H354" s="91">
        <v>0</v>
      </c>
      <c r="I354" s="91" t="s">
        <v>467</v>
      </c>
      <c r="J354" s="163">
        <v>0</v>
      </c>
      <c r="K354" s="164">
        <v>17354.29</v>
      </c>
      <c r="L354" s="165">
        <v>0</v>
      </c>
      <c r="M354" s="165">
        <v>1188</v>
      </c>
      <c r="N354" s="166">
        <v>121480</v>
      </c>
      <c r="O354" s="167"/>
      <c r="P354" s="95">
        <v>0</v>
      </c>
      <c r="Q354" s="96"/>
      <c r="R354" s="96">
        <v>121480</v>
      </c>
      <c r="S354" s="96">
        <v>0</v>
      </c>
      <c r="T354" s="97"/>
      <c r="U354" s="97"/>
      <c r="V354" s="97"/>
      <c r="W354" s="97"/>
      <c r="X354" s="97"/>
      <c r="Y354" s="97"/>
      <c r="Z354" s="67"/>
      <c r="AA354" s="96"/>
      <c r="AB354" s="98"/>
      <c r="AC354" s="168"/>
      <c r="AD354" s="169">
        <v>345</v>
      </c>
      <c r="AE354" s="169">
        <v>125394</v>
      </c>
      <c r="AF354" s="170" t="s">
        <v>976</v>
      </c>
      <c r="AG354" s="171">
        <v>121480</v>
      </c>
      <c r="AH354" s="98"/>
      <c r="AI354" s="93">
        <v>0</v>
      </c>
      <c r="AJ354" s="172">
        <v>17354.29</v>
      </c>
      <c r="AK354" s="95">
        <v>0</v>
      </c>
      <c r="AL354" s="95">
        <v>1188</v>
      </c>
    </row>
    <row r="355" spans="1:38" s="89" customFormat="1" ht="12.75" x14ac:dyDescent="0.2">
      <c r="A355" s="67">
        <v>346</v>
      </c>
      <c r="B355" s="90" t="s">
        <v>842</v>
      </c>
      <c r="C355" s="67">
        <v>1</v>
      </c>
      <c r="D355" s="161"/>
      <c r="E355" s="161"/>
      <c r="F355" s="161"/>
      <c r="G355" s="162">
        <v>1.752630396667288</v>
      </c>
      <c r="H355" s="91">
        <v>2.0953563763898626</v>
      </c>
      <c r="I355" s="91">
        <v>9</v>
      </c>
      <c r="J355" s="163">
        <v>115.75033637783379</v>
      </c>
      <c r="K355" s="164">
        <v>15872.199641082163</v>
      </c>
      <c r="L355" s="165">
        <v>2500</v>
      </c>
      <c r="M355" s="165">
        <v>1188</v>
      </c>
      <c r="N355" s="166">
        <v>37198922.760000005</v>
      </c>
      <c r="O355" s="167"/>
      <c r="P355" s="95">
        <v>0</v>
      </c>
      <c r="Q355" s="96"/>
      <c r="R355" s="96">
        <v>34208256.200000003</v>
      </c>
      <c r="S355" s="96">
        <v>2990666.5600000024</v>
      </c>
      <c r="T355" s="97"/>
      <c r="U355" s="97"/>
      <c r="V355" s="97"/>
      <c r="W355" s="97"/>
      <c r="X355" s="97"/>
      <c r="Y355" s="97"/>
      <c r="Z355" s="67"/>
      <c r="AA355" s="96"/>
      <c r="AB355" s="98"/>
      <c r="AC355" s="168"/>
      <c r="AD355" s="169">
        <v>346</v>
      </c>
      <c r="AE355" s="169">
        <v>37198922.760000005</v>
      </c>
      <c r="AF355" s="170">
        <v>1</v>
      </c>
      <c r="AG355" s="171">
        <v>37198922.760000005</v>
      </c>
      <c r="AH355" s="98"/>
      <c r="AI355" s="93">
        <v>115.75033637783379</v>
      </c>
      <c r="AJ355" s="172">
        <v>15872.199641082163</v>
      </c>
      <c r="AK355" s="95">
        <v>2500</v>
      </c>
      <c r="AL355" s="95">
        <v>1188</v>
      </c>
    </row>
    <row r="356" spans="1:38" s="89" customFormat="1" ht="12.75" x14ac:dyDescent="0.2">
      <c r="A356" s="67">
        <v>347</v>
      </c>
      <c r="B356" s="90" t="s">
        <v>843</v>
      </c>
      <c r="C356" s="67">
        <v>1</v>
      </c>
      <c r="D356" s="161"/>
      <c r="E356" s="161"/>
      <c r="F356" s="161"/>
      <c r="G356" s="162">
        <v>1.1138553691498039</v>
      </c>
      <c r="H356" s="91">
        <v>0.93422809623091041</v>
      </c>
      <c r="I356" s="91">
        <v>9</v>
      </c>
      <c r="J356" s="163">
        <v>145.7862848902007</v>
      </c>
      <c r="K356" s="164">
        <v>16421.69181629565</v>
      </c>
      <c r="L356" s="165">
        <v>7519</v>
      </c>
      <c r="M356" s="165">
        <v>1188</v>
      </c>
      <c r="N356" s="166">
        <v>113031924.88646773</v>
      </c>
      <c r="O356" s="167"/>
      <c r="P356" s="95">
        <v>0</v>
      </c>
      <c r="Q356" s="96"/>
      <c r="R356" s="96">
        <v>110202874</v>
      </c>
      <c r="S356" s="96">
        <v>2829050.886467725</v>
      </c>
      <c r="T356" s="97"/>
      <c r="U356" s="97"/>
      <c r="V356" s="97"/>
      <c r="W356" s="97"/>
      <c r="X356" s="97"/>
      <c r="Y356" s="97"/>
      <c r="Z356" s="67"/>
      <c r="AA356" s="96"/>
      <c r="AB356" s="98"/>
      <c r="AC356" s="168"/>
      <c r="AD356" s="169">
        <v>347</v>
      </c>
      <c r="AE356" s="169">
        <v>113031924.88646773</v>
      </c>
      <c r="AF356" s="170">
        <v>1</v>
      </c>
      <c r="AG356" s="171">
        <v>113031924.88646773</v>
      </c>
      <c r="AH356" s="98"/>
      <c r="AI356" s="93">
        <v>145.7862848902007</v>
      </c>
      <c r="AJ356" s="172">
        <v>16421.69181629565</v>
      </c>
      <c r="AK356" s="95">
        <v>7519</v>
      </c>
      <c r="AL356" s="95">
        <v>1188</v>
      </c>
    </row>
    <row r="357" spans="1:38" s="89" customFormat="1" ht="12.75" x14ac:dyDescent="0.2">
      <c r="A357" s="67">
        <v>348</v>
      </c>
      <c r="B357" s="90" t="s">
        <v>844</v>
      </c>
      <c r="C357" s="67">
        <v>1</v>
      </c>
      <c r="D357" s="161"/>
      <c r="E357" s="161"/>
      <c r="F357" s="161">
        <v>29</v>
      </c>
      <c r="G357" s="162">
        <v>7.5591189310023816</v>
      </c>
      <c r="H357" s="91">
        <v>7.4752164950935907</v>
      </c>
      <c r="I357" s="91">
        <v>9</v>
      </c>
      <c r="J357" s="163">
        <v>101.3039956931588</v>
      </c>
      <c r="K357" s="164">
        <v>20146.55940676407</v>
      </c>
      <c r="L357" s="165">
        <v>263</v>
      </c>
      <c r="M357" s="165">
        <v>1188</v>
      </c>
      <c r="N357" s="166">
        <v>550676893.7999115</v>
      </c>
      <c r="O357" s="167"/>
      <c r="P357" s="95">
        <v>0</v>
      </c>
      <c r="Q357" s="96"/>
      <c r="R357" s="96">
        <v>550676893.7999115</v>
      </c>
      <c r="S357" s="96">
        <v>0</v>
      </c>
      <c r="T357" s="97"/>
      <c r="U357" s="97"/>
      <c r="V357" s="97"/>
      <c r="W357" s="97"/>
      <c r="X357" s="97"/>
      <c r="Y357" s="97"/>
      <c r="Z357" s="67"/>
      <c r="AA357" s="96"/>
      <c r="AB357" s="98">
        <v>18</v>
      </c>
      <c r="AC357" s="168"/>
      <c r="AD357" s="169">
        <v>348</v>
      </c>
      <c r="AE357" s="169">
        <v>552004675.80865443</v>
      </c>
      <c r="AF357" s="170">
        <v>0</v>
      </c>
      <c r="AG357" s="171">
        <v>550676893.7999115</v>
      </c>
      <c r="AH357" s="98"/>
      <c r="AI357" s="93">
        <v>101.3039956931588</v>
      </c>
      <c r="AJ357" s="172">
        <v>20146.55940676407</v>
      </c>
      <c r="AK357" s="95">
        <v>263</v>
      </c>
      <c r="AL357" s="95">
        <v>1188</v>
      </c>
    </row>
    <row r="358" spans="1:38" s="89" customFormat="1" ht="12.75" x14ac:dyDescent="0.2">
      <c r="A358" s="67">
        <v>349</v>
      </c>
      <c r="B358" s="90" t="s">
        <v>845</v>
      </c>
      <c r="C358" s="67">
        <v>1</v>
      </c>
      <c r="D358" s="161"/>
      <c r="E358" s="161"/>
      <c r="F358" s="161"/>
      <c r="G358" s="162">
        <v>1.6496453784540794</v>
      </c>
      <c r="H358" s="91">
        <v>2.3903240873803</v>
      </c>
      <c r="I358" s="91">
        <v>9</v>
      </c>
      <c r="J358" s="163">
        <v>152.42364033153362</v>
      </c>
      <c r="K358" s="164">
        <v>14165.218442622951</v>
      </c>
      <c r="L358" s="165">
        <v>7426</v>
      </c>
      <c r="M358" s="165">
        <v>1188</v>
      </c>
      <c r="N358" s="166">
        <v>2744816.0835757609</v>
      </c>
      <c r="O358" s="167"/>
      <c r="P358" s="95">
        <v>0</v>
      </c>
      <c r="Q358" s="96"/>
      <c r="R358" s="96">
        <v>2016221</v>
      </c>
      <c r="S358" s="96">
        <v>728595.08357576095</v>
      </c>
      <c r="T358" s="97"/>
      <c r="U358" s="97"/>
      <c r="V358" s="97"/>
      <c r="W358" s="97"/>
      <c r="X358" s="97"/>
      <c r="Y358" s="97"/>
      <c r="Z358" s="67"/>
      <c r="AA358" s="96"/>
      <c r="AB358" s="98"/>
      <c r="AC358" s="168"/>
      <c r="AD358" s="169">
        <v>349</v>
      </c>
      <c r="AE358" s="169">
        <v>2744816.0835757609</v>
      </c>
      <c r="AF358" s="170">
        <v>1</v>
      </c>
      <c r="AG358" s="171">
        <v>2744816.0835757609</v>
      </c>
      <c r="AH358" s="98"/>
      <c r="AI358" s="93">
        <v>152.42364033153362</v>
      </c>
      <c r="AJ358" s="172">
        <v>14165.218442622951</v>
      </c>
      <c r="AK358" s="95">
        <v>7426</v>
      </c>
      <c r="AL358" s="95">
        <v>1188</v>
      </c>
    </row>
    <row r="359" spans="1:38" s="89" customFormat="1" ht="12.75" x14ac:dyDescent="0.2">
      <c r="A359" s="67">
        <v>350</v>
      </c>
      <c r="B359" s="90" t="s">
        <v>846</v>
      </c>
      <c r="C359" s="67">
        <v>1</v>
      </c>
      <c r="D359" s="161"/>
      <c r="E359" s="161"/>
      <c r="F359" s="161"/>
      <c r="G359" s="162">
        <v>4.9703268266499077</v>
      </c>
      <c r="H359" s="91">
        <v>4.7983944327281183</v>
      </c>
      <c r="I359" s="91">
        <v>9</v>
      </c>
      <c r="J359" s="163">
        <v>150.72971891063213</v>
      </c>
      <c r="K359" s="164">
        <v>13026.406148522483</v>
      </c>
      <c r="L359" s="165">
        <v>6608</v>
      </c>
      <c r="M359" s="165">
        <v>1188</v>
      </c>
      <c r="N359" s="166">
        <v>18386025</v>
      </c>
      <c r="O359" s="167"/>
      <c r="P359" s="95">
        <v>0</v>
      </c>
      <c r="Q359" s="96"/>
      <c r="R359" s="96">
        <v>18519403</v>
      </c>
      <c r="S359" s="96">
        <v>-133378</v>
      </c>
      <c r="T359" s="97"/>
      <c r="U359" s="97"/>
      <c r="V359" s="97"/>
      <c r="W359" s="97"/>
      <c r="X359" s="97"/>
      <c r="Y359" s="97"/>
      <c r="Z359" s="67"/>
      <c r="AA359" s="96"/>
      <c r="AB359" s="98"/>
      <c r="AC359" s="168"/>
      <c r="AD359" s="169">
        <v>350</v>
      </c>
      <c r="AE359" s="169">
        <v>18386025</v>
      </c>
      <c r="AF359" s="170">
        <v>1</v>
      </c>
      <c r="AG359" s="171">
        <v>18386025</v>
      </c>
      <c r="AH359" s="98"/>
      <c r="AI359" s="93">
        <v>150.72971891063213</v>
      </c>
      <c r="AJ359" s="172">
        <v>13026.406148522483</v>
      </c>
      <c r="AK359" s="95">
        <v>6608</v>
      </c>
      <c r="AL359" s="95">
        <v>1188</v>
      </c>
    </row>
    <row r="360" spans="1:38" s="89" customFormat="1" ht="12.75" x14ac:dyDescent="0.2">
      <c r="A360" s="67">
        <v>351</v>
      </c>
      <c r="B360" s="90" t="s">
        <v>847</v>
      </c>
      <c r="C360" s="67">
        <v>0</v>
      </c>
      <c r="D360" s="161"/>
      <c r="E360" s="161"/>
      <c r="F360" s="161"/>
      <c r="G360" s="162">
        <v>0</v>
      </c>
      <c r="H360" s="91">
        <v>0</v>
      </c>
      <c r="I360" s="91" t="s">
        <v>467</v>
      </c>
      <c r="J360" s="163">
        <v>0</v>
      </c>
      <c r="K360" s="164">
        <v>0</v>
      </c>
      <c r="L360" s="165">
        <v>0</v>
      </c>
      <c r="M360" s="165">
        <v>1188</v>
      </c>
      <c r="N360" s="166">
        <v>0</v>
      </c>
      <c r="O360" s="167"/>
      <c r="P360" s="95">
        <v>0</v>
      </c>
      <c r="Q360" s="96"/>
      <c r="R360" s="96">
        <v>0</v>
      </c>
      <c r="S360" s="96">
        <v>0</v>
      </c>
      <c r="T360" s="97"/>
      <c r="U360" s="97"/>
      <c r="V360" s="97"/>
      <c r="W360" s="97"/>
      <c r="X360" s="97"/>
      <c r="Y360" s="97"/>
      <c r="Z360" s="67"/>
      <c r="AA360" s="96"/>
      <c r="AB360" s="98"/>
      <c r="AC360" s="168"/>
      <c r="AD360" s="169">
        <v>351</v>
      </c>
      <c r="AE360" s="169">
        <v>0</v>
      </c>
      <c r="AF360" s="170" t="s">
        <v>976</v>
      </c>
      <c r="AG360" s="171">
        <v>0</v>
      </c>
      <c r="AH360" s="98"/>
      <c r="AI360" s="93">
        <v>0</v>
      </c>
      <c r="AJ360" s="172">
        <v>0</v>
      </c>
      <c r="AK360" s="95">
        <v>0</v>
      </c>
      <c r="AL360" s="95">
        <v>1188</v>
      </c>
    </row>
    <row r="361" spans="1:38" s="89" customFormat="1" ht="12.75" x14ac:dyDescent="0.2">
      <c r="A361" s="67">
        <v>352</v>
      </c>
      <c r="B361" s="90" t="s">
        <v>848</v>
      </c>
      <c r="C361" s="67">
        <v>0</v>
      </c>
      <c r="D361" s="161"/>
      <c r="E361" s="161"/>
      <c r="F361" s="161"/>
      <c r="G361" s="162">
        <v>1.7465700000000002</v>
      </c>
      <c r="H361" s="91">
        <v>1.24935</v>
      </c>
      <c r="I361" s="91">
        <v>9</v>
      </c>
      <c r="J361" s="163">
        <v>155.84581329764325</v>
      </c>
      <c r="K361" s="164">
        <v>13025.188951612903</v>
      </c>
      <c r="L361" s="165">
        <v>7274</v>
      </c>
      <c r="M361" s="165">
        <v>1188</v>
      </c>
      <c r="N361" s="166">
        <v>10000000</v>
      </c>
      <c r="O361" s="167"/>
      <c r="P361" s="95">
        <v>0</v>
      </c>
      <c r="Q361" s="96"/>
      <c r="R361" s="96">
        <v>10000000</v>
      </c>
      <c r="S361" s="96">
        <v>0</v>
      </c>
      <c r="T361" s="97"/>
      <c r="U361" s="97"/>
      <c r="V361" s="97"/>
      <c r="W361" s="97"/>
      <c r="X361" s="97"/>
      <c r="Y361" s="97"/>
      <c r="Z361" s="67"/>
      <c r="AA361" s="96"/>
      <c r="AB361" s="98"/>
      <c r="AC361" s="168"/>
      <c r="AD361" s="169">
        <v>352</v>
      </c>
      <c r="AE361" s="169">
        <v>0</v>
      </c>
      <c r="AF361" s="170">
        <v>0</v>
      </c>
      <c r="AG361" s="171">
        <v>0</v>
      </c>
      <c r="AH361" s="98"/>
      <c r="AI361" s="93">
        <v>155.84581329764325</v>
      </c>
      <c r="AJ361" s="172">
        <v>13025.188951612903</v>
      </c>
      <c r="AK361" s="95">
        <v>7274</v>
      </c>
      <c r="AL361" s="95">
        <v>1188</v>
      </c>
    </row>
    <row r="362" spans="1:38" s="89" customFormat="1" ht="12.75" x14ac:dyDescent="0.2">
      <c r="A362" s="67">
        <v>406</v>
      </c>
      <c r="B362" s="90" t="s">
        <v>849</v>
      </c>
      <c r="C362" s="67">
        <v>1</v>
      </c>
      <c r="D362" s="161"/>
      <c r="E362" s="161"/>
      <c r="F362" s="161"/>
      <c r="G362" s="162">
        <v>0</v>
      </c>
      <c r="H362" s="91">
        <v>0</v>
      </c>
      <c r="I362" s="91">
        <v>9</v>
      </c>
      <c r="J362" s="163">
        <v>105.93688059254343</v>
      </c>
      <c r="K362" s="164">
        <v>31888.223812949651</v>
      </c>
      <c r="L362" s="165">
        <v>1893</v>
      </c>
      <c r="M362" s="165">
        <v>1188</v>
      </c>
      <c r="N362" s="166">
        <v>4703827</v>
      </c>
      <c r="O362" s="167"/>
      <c r="P362" s="95">
        <v>0</v>
      </c>
      <c r="Q362" s="96"/>
      <c r="R362" s="96">
        <v>4540275</v>
      </c>
      <c r="S362" s="96">
        <v>163552</v>
      </c>
      <c r="T362" s="97"/>
      <c r="U362" s="97"/>
      <c r="V362" s="97"/>
      <c r="W362" s="97"/>
      <c r="X362" s="97"/>
      <c r="Y362" s="97"/>
      <c r="Z362" s="67"/>
      <c r="AA362" s="96"/>
      <c r="AB362" s="98"/>
      <c r="AC362" s="168"/>
      <c r="AD362" s="169">
        <v>406</v>
      </c>
      <c r="AE362" s="169">
        <v>4703827</v>
      </c>
      <c r="AF362" s="170">
        <v>1</v>
      </c>
      <c r="AG362" s="171">
        <v>4703827</v>
      </c>
      <c r="AH362" s="98"/>
      <c r="AI362" s="93">
        <v>105.93688059254343</v>
      </c>
      <c r="AJ362" s="172">
        <v>31888.223812949651</v>
      </c>
      <c r="AK362" s="95">
        <v>1893</v>
      </c>
      <c r="AL362" s="95">
        <v>1188</v>
      </c>
    </row>
    <row r="363" spans="1:38" s="89" customFormat="1" ht="12.75" x14ac:dyDescent="0.2">
      <c r="A363" s="67">
        <v>600</v>
      </c>
      <c r="B363" s="90" t="s">
        <v>850</v>
      </c>
      <c r="C363" s="67">
        <v>1</v>
      </c>
      <c r="D363" s="161"/>
      <c r="E363" s="161"/>
      <c r="F363" s="161"/>
      <c r="G363" s="162">
        <v>0.68952142388166981</v>
      </c>
      <c r="H363" s="91">
        <v>0.55724191781708055</v>
      </c>
      <c r="I363" s="91">
        <v>9</v>
      </c>
      <c r="J363" s="163">
        <v>149.14184478126987</v>
      </c>
      <c r="K363" s="164">
        <v>13739.743384890866</v>
      </c>
      <c r="L363" s="165">
        <v>6752</v>
      </c>
      <c r="M363" s="165">
        <v>1188</v>
      </c>
      <c r="N363" s="166">
        <v>103608501.36</v>
      </c>
      <c r="O363" s="167"/>
      <c r="P363" s="95">
        <v>0</v>
      </c>
      <c r="Q363" s="96"/>
      <c r="R363" s="96">
        <v>105370003</v>
      </c>
      <c r="S363" s="96">
        <v>-1761501.6400000006</v>
      </c>
      <c r="T363" s="97"/>
      <c r="U363" s="97"/>
      <c r="V363" s="97"/>
      <c r="W363" s="97"/>
      <c r="X363" s="97"/>
      <c r="Y363" s="97"/>
      <c r="Z363" s="67"/>
      <c r="AA363" s="96"/>
      <c r="AB363" s="98"/>
      <c r="AC363" s="168"/>
      <c r="AD363" s="169">
        <v>600</v>
      </c>
      <c r="AE363" s="169">
        <v>103608501.36</v>
      </c>
      <c r="AF363" s="170">
        <v>1</v>
      </c>
      <c r="AG363" s="171">
        <v>103608501.36</v>
      </c>
      <c r="AH363" s="98"/>
      <c r="AI363" s="93">
        <v>149.14184478126987</v>
      </c>
      <c r="AJ363" s="172">
        <v>13739.743384890866</v>
      </c>
      <c r="AK363" s="95">
        <v>6752</v>
      </c>
      <c r="AL363" s="95">
        <v>1188</v>
      </c>
    </row>
    <row r="364" spans="1:38" s="89" customFormat="1" ht="12.75" x14ac:dyDescent="0.2">
      <c r="A364" s="67">
        <v>603</v>
      </c>
      <c r="B364" s="90" t="s">
        <v>851</v>
      </c>
      <c r="C364" s="67">
        <v>1</v>
      </c>
      <c r="D364" s="161"/>
      <c r="E364" s="161"/>
      <c r="F364" s="161">
        <v>15</v>
      </c>
      <c r="G364" s="162">
        <v>6.0060731320648308</v>
      </c>
      <c r="H364" s="91">
        <v>6.2516846870918563</v>
      </c>
      <c r="I364" s="91">
        <v>18</v>
      </c>
      <c r="J364" s="163">
        <v>111.27731130561025</v>
      </c>
      <c r="K364" s="164">
        <v>16611.865930131007</v>
      </c>
      <c r="L364" s="165">
        <v>1873</v>
      </c>
      <c r="M364" s="165">
        <v>1188</v>
      </c>
      <c r="N364" s="166">
        <v>21411060.649999999</v>
      </c>
      <c r="O364" s="167"/>
      <c r="P364" s="95">
        <v>0</v>
      </c>
      <c r="Q364" s="96"/>
      <c r="R364" s="96">
        <v>21039467</v>
      </c>
      <c r="S364" s="96">
        <v>371593.64999999851</v>
      </c>
      <c r="T364" s="97"/>
      <c r="U364" s="97"/>
      <c r="V364" s="97"/>
      <c r="W364" s="97"/>
      <c r="X364" s="97"/>
      <c r="Y364" s="97"/>
      <c r="Z364" s="67"/>
      <c r="AA364" s="96"/>
      <c r="AB364" s="98"/>
      <c r="AC364" s="168"/>
      <c r="AD364" s="169">
        <v>603</v>
      </c>
      <c r="AE364" s="169">
        <v>21411060.649999999</v>
      </c>
      <c r="AF364" s="170">
        <v>1</v>
      </c>
      <c r="AG364" s="171">
        <v>21411060.649999999</v>
      </c>
      <c r="AH364" s="98"/>
      <c r="AI364" s="93">
        <v>111.27731130561025</v>
      </c>
      <c r="AJ364" s="172">
        <v>16611.865930131007</v>
      </c>
      <c r="AK364" s="95">
        <v>1873</v>
      </c>
      <c r="AL364" s="95">
        <v>1188</v>
      </c>
    </row>
    <row r="365" spans="1:38" s="89" customFormat="1" ht="12.75" x14ac:dyDescent="0.2">
      <c r="A365" s="67">
        <v>605</v>
      </c>
      <c r="B365" s="90" t="s">
        <v>852</v>
      </c>
      <c r="C365" s="67">
        <v>1</v>
      </c>
      <c r="D365" s="161"/>
      <c r="E365" s="161"/>
      <c r="F365" s="161"/>
      <c r="G365" s="162">
        <v>5.9962349544573907</v>
      </c>
      <c r="H365" s="91">
        <v>6.8453001165199936</v>
      </c>
      <c r="I365" s="91">
        <v>9</v>
      </c>
      <c r="J365" s="163">
        <v>177.06316954154133</v>
      </c>
      <c r="K365" s="164">
        <v>15091.445604483588</v>
      </c>
      <c r="L365" s="165">
        <v>11630</v>
      </c>
      <c r="M365" s="165">
        <v>1188</v>
      </c>
      <c r="N365" s="166">
        <v>34809708.258801371</v>
      </c>
      <c r="O365" s="167"/>
      <c r="P365" s="95">
        <v>0</v>
      </c>
      <c r="Q365" s="96"/>
      <c r="R365" s="96">
        <v>34981491</v>
      </c>
      <c r="S365" s="96">
        <v>-171782.74119862914</v>
      </c>
      <c r="T365" s="97"/>
      <c r="U365" s="97"/>
      <c r="V365" s="97"/>
      <c r="W365" s="97"/>
      <c r="X365" s="97"/>
      <c r="Y365" s="97"/>
      <c r="Z365" s="67"/>
      <c r="AA365" s="96"/>
      <c r="AB365" s="98"/>
      <c r="AC365" s="168"/>
      <c r="AD365" s="169">
        <v>605</v>
      </c>
      <c r="AE365" s="169">
        <v>34809708.258801371</v>
      </c>
      <c r="AF365" s="170">
        <v>1</v>
      </c>
      <c r="AG365" s="171">
        <v>34809708.258801371</v>
      </c>
      <c r="AH365" s="98"/>
      <c r="AI365" s="93">
        <v>177.06316954154133</v>
      </c>
      <c r="AJ365" s="172">
        <v>15091.445604483588</v>
      </c>
      <c r="AK365" s="95">
        <v>11630</v>
      </c>
      <c r="AL365" s="95">
        <v>1188</v>
      </c>
    </row>
    <row r="366" spans="1:38" s="89" customFormat="1" ht="12.75" x14ac:dyDescent="0.2">
      <c r="A366" s="67">
        <v>610</v>
      </c>
      <c r="B366" s="90" t="s">
        <v>853</v>
      </c>
      <c r="C366" s="67">
        <v>1</v>
      </c>
      <c r="D366" s="161"/>
      <c r="E366" s="161"/>
      <c r="F366" s="161"/>
      <c r="G366" s="162">
        <v>0.73943656691150061</v>
      </c>
      <c r="H366" s="91">
        <v>0.69590199448776813</v>
      </c>
      <c r="I366" s="91">
        <v>9</v>
      </c>
      <c r="J366" s="163">
        <v>116.32742716272189</v>
      </c>
      <c r="K366" s="164">
        <v>13744.03351011236</v>
      </c>
      <c r="L366" s="165">
        <v>2244</v>
      </c>
      <c r="M366" s="165">
        <v>1188</v>
      </c>
      <c r="N366" s="166">
        <v>35758770.914741784</v>
      </c>
      <c r="O366" s="167"/>
      <c r="P366" s="95">
        <v>0</v>
      </c>
      <c r="Q366" s="96"/>
      <c r="R366" s="96">
        <v>35569374</v>
      </c>
      <c r="S366" s="96">
        <v>189396.91474178433</v>
      </c>
      <c r="T366" s="97"/>
      <c r="U366" s="97"/>
      <c r="V366" s="97"/>
      <c r="W366" s="97"/>
      <c r="X366" s="97"/>
      <c r="Y366" s="97"/>
      <c r="Z366" s="67"/>
      <c r="AA366" s="96"/>
      <c r="AB366" s="98"/>
      <c r="AC366" s="168"/>
      <c r="AD366" s="169">
        <v>610</v>
      </c>
      <c r="AE366" s="169">
        <v>35758770.914741784</v>
      </c>
      <c r="AF366" s="170">
        <v>1</v>
      </c>
      <c r="AG366" s="171">
        <v>35758770.914741784</v>
      </c>
      <c r="AH366" s="98"/>
      <c r="AI366" s="93">
        <v>116.32742716272189</v>
      </c>
      <c r="AJ366" s="172">
        <v>13744.03351011236</v>
      </c>
      <c r="AK366" s="95">
        <v>2244</v>
      </c>
      <c r="AL366" s="95">
        <v>1188</v>
      </c>
    </row>
    <row r="367" spans="1:38" s="89" customFormat="1" ht="12.75" x14ac:dyDescent="0.2">
      <c r="A367" s="67">
        <v>615</v>
      </c>
      <c r="B367" s="90" t="s">
        <v>854</v>
      </c>
      <c r="C367" s="67">
        <v>1</v>
      </c>
      <c r="D367" s="161"/>
      <c r="E367" s="161"/>
      <c r="F367" s="161"/>
      <c r="G367" s="162">
        <v>0.27943127830377512</v>
      </c>
      <c r="H367" s="91">
        <v>0.19148853359071288</v>
      </c>
      <c r="I367" s="91">
        <v>18</v>
      </c>
      <c r="J367" s="163">
        <v>104.21120643762292</v>
      </c>
      <c r="K367" s="164">
        <v>17048.139211850194</v>
      </c>
      <c r="L367" s="165">
        <v>718</v>
      </c>
      <c r="M367" s="165">
        <v>1188</v>
      </c>
      <c r="N367" s="166">
        <v>31899037.949999999</v>
      </c>
      <c r="O367" s="167"/>
      <c r="P367" s="95">
        <v>0</v>
      </c>
      <c r="Q367" s="96"/>
      <c r="R367" s="96">
        <v>32036121</v>
      </c>
      <c r="S367" s="96">
        <v>-137083.05000000075</v>
      </c>
      <c r="T367" s="97"/>
      <c r="U367" s="97"/>
      <c r="V367" s="97"/>
      <c r="W367" s="97"/>
      <c r="X367" s="97"/>
      <c r="Y367" s="97"/>
      <c r="Z367" s="67"/>
      <c r="AA367" s="96"/>
      <c r="AB367" s="98">
        <v>9</v>
      </c>
      <c r="AC367" s="168"/>
      <c r="AD367" s="169">
        <v>615</v>
      </c>
      <c r="AE367" s="169">
        <v>31899037.949999999</v>
      </c>
      <c r="AF367" s="170">
        <v>1</v>
      </c>
      <c r="AG367" s="171">
        <v>31899037.949999999</v>
      </c>
      <c r="AH367" s="98"/>
      <c r="AI367" s="93">
        <v>104.21120643762292</v>
      </c>
      <c r="AJ367" s="172">
        <v>17048.139211850194</v>
      </c>
      <c r="AK367" s="95">
        <v>718</v>
      </c>
      <c r="AL367" s="95">
        <v>1188</v>
      </c>
    </row>
    <row r="368" spans="1:38" s="89" customFormat="1" ht="12.75" x14ac:dyDescent="0.2">
      <c r="A368" s="67">
        <v>616</v>
      </c>
      <c r="B368" s="90" t="s">
        <v>855</v>
      </c>
      <c r="C368" s="67">
        <v>1</v>
      </c>
      <c r="D368" s="161"/>
      <c r="E368" s="161"/>
      <c r="F368" s="161"/>
      <c r="G368" s="162">
        <v>3.2065443720552755</v>
      </c>
      <c r="H368" s="91">
        <v>3.1348565356087188</v>
      </c>
      <c r="I368" s="91">
        <v>9</v>
      </c>
      <c r="J368" s="163">
        <v>116.76495319903806</v>
      </c>
      <c r="K368" s="164">
        <v>14691.862427515634</v>
      </c>
      <c r="L368" s="165">
        <v>2463</v>
      </c>
      <c r="M368" s="165">
        <v>1188</v>
      </c>
      <c r="N368" s="166">
        <v>30622007.390000001</v>
      </c>
      <c r="O368" s="167"/>
      <c r="P368" s="95">
        <v>0</v>
      </c>
      <c r="Q368" s="96"/>
      <c r="R368" s="96">
        <v>30475827.879999999</v>
      </c>
      <c r="S368" s="96">
        <v>146179.51000000164</v>
      </c>
      <c r="T368" s="97"/>
      <c r="U368" s="97"/>
      <c r="V368" s="97"/>
      <c r="W368" s="97"/>
      <c r="X368" s="97"/>
      <c r="Y368" s="97"/>
      <c r="Z368" s="67"/>
      <c r="AA368" s="96"/>
      <c r="AB368" s="98"/>
      <c r="AC368" s="168"/>
      <c r="AD368" s="169">
        <v>616</v>
      </c>
      <c r="AE368" s="169">
        <v>30622007.390000001</v>
      </c>
      <c r="AF368" s="170">
        <v>1</v>
      </c>
      <c r="AG368" s="171">
        <v>30622007.390000001</v>
      </c>
      <c r="AH368" s="98"/>
      <c r="AI368" s="93">
        <v>116.76495319903806</v>
      </c>
      <c r="AJ368" s="172">
        <v>14691.862427515634</v>
      </c>
      <c r="AK368" s="95">
        <v>2463</v>
      </c>
      <c r="AL368" s="95">
        <v>1188</v>
      </c>
    </row>
    <row r="369" spans="1:38" s="89" customFormat="1" ht="12.75" x14ac:dyDescent="0.2">
      <c r="A369" s="67">
        <v>618</v>
      </c>
      <c r="B369" s="90" t="s">
        <v>856</v>
      </c>
      <c r="C369" s="67">
        <v>1</v>
      </c>
      <c r="D369" s="161"/>
      <c r="E369" s="161"/>
      <c r="F369" s="161"/>
      <c r="G369" s="162">
        <v>0.10060346423060165</v>
      </c>
      <c r="H369" s="91">
        <v>0</v>
      </c>
      <c r="I369" s="91">
        <v>9</v>
      </c>
      <c r="J369" s="163">
        <v>191.93808153582552</v>
      </c>
      <c r="K369" s="164">
        <v>17072.544293598232</v>
      </c>
      <c r="L369" s="165">
        <v>15696</v>
      </c>
      <c r="M369" s="165">
        <v>1188</v>
      </c>
      <c r="N369" s="166">
        <v>31401386.35636986</v>
      </c>
      <c r="O369" s="167"/>
      <c r="P369" s="95">
        <v>0</v>
      </c>
      <c r="Q369" s="96"/>
      <c r="R369" s="96">
        <v>30298118.99999864</v>
      </c>
      <c r="S369" s="96">
        <v>1103267.3563712202</v>
      </c>
      <c r="T369" s="97"/>
      <c r="U369" s="97"/>
      <c r="V369" s="97"/>
      <c r="W369" s="97"/>
      <c r="X369" s="97"/>
      <c r="Y369" s="97"/>
      <c r="Z369" s="67"/>
      <c r="AA369" s="96"/>
      <c r="AB369" s="98"/>
      <c r="AC369" s="168"/>
      <c r="AD369" s="169">
        <v>618</v>
      </c>
      <c r="AE369" s="169">
        <v>31401386.35636986</v>
      </c>
      <c r="AF369" s="170">
        <v>1</v>
      </c>
      <c r="AG369" s="171">
        <v>31401386.35636986</v>
      </c>
      <c r="AH369" s="98"/>
      <c r="AI369" s="93">
        <v>191.93808153582552</v>
      </c>
      <c r="AJ369" s="172">
        <v>17072.544293598232</v>
      </c>
      <c r="AK369" s="95">
        <v>15696</v>
      </c>
      <c r="AL369" s="95">
        <v>1188</v>
      </c>
    </row>
    <row r="370" spans="1:38" s="89" customFormat="1" ht="12.75" x14ac:dyDescent="0.2">
      <c r="A370" s="67">
        <v>620</v>
      </c>
      <c r="B370" s="90" t="s">
        <v>857</v>
      </c>
      <c r="C370" s="67">
        <v>1</v>
      </c>
      <c r="D370" s="161"/>
      <c r="E370" s="161"/>
      <c r="F370" s="161"/>
      <c r="G370" s="162">
        <v>1.3248246297133437</v>
      </c>
      <c r="H370" s="91">
        <v>0.94700971409504231</v>
      </c>
      <c r="I370" s="91">
        <v>9</v>
      </c>
      <c r="J370" s="163">
        <v>161.24620004892728</v>
      </c>
      <c r="K370" s="164">
        <v>13287.066212121212</v>
      </c>
      <c r="L370" s="165">
        <v>8138</v>
      </c>
      <c r="M370" s="165">
        <v>1188</v>
      </c>
      <c r="N370" s="166">
        <v>23115813.57</v>
      </c>
      <c r="O370" s="167"/>
      <c r="P370" s="95">
        <v>0</v>
      </c>
      <c r="Q370" s="96"/>
      <c r="R370" s="96">
        <v>23905153.800000001</v>
      </c>
      <c r="S370" s="96">
        <v>-789340.23000000045</v>
      </c>
      <c r="T370" s="97"/>
      <c r="U370" s="97"/>
      <c r="V370" s="97"/>
      <c r="W370" s="97"/>
      <c r="X370" s="97"/>
      <c r="Y370" s="97"/>
      <c r="Z370" s="67"/>
      <c r="AA370" s="96"/>
      <c r="AB370" s="98"/>
      <c r="AC370" s="168"/>
      <c r="AD370" s="169">
        <v>620</v>
      </c>
      <c r="AE370" s="169">
        <v>23115813.57</v>
      </c>
      <c r="AF370" s="170">
        <v>1</v>
      </c>
      <c r="AG370" s="171">
        <v>23115813.57</v>
      </c>
      <c r="AH370" s="98"/>
      <c r="AI370" s="93">
        <v>161.24620004892728</v>
      </c>
      <c r="AJ370" s="172">
        <v>13287.066212121212</v>
      </c>
      <c r="AK370" s="95">
        <v>8138</v>
      </c>
      <c r="AL370" s="95">
        <v>1188</v>
      </c>
    </row>
    <row r="371" spans="1:38" s="89" customFormat="1" ht="12.75" x14ac:dyDescent="0.2">
      <c r="A371" s="67">
        <v>622</v>
      </c>
      <c r="B371" s="90" t="s">
        <v>858</v>
      </c>
      <c r="C371" s="67">
        <v>1</v>
      </c>
      <c r="D371" s="161"/>
      <c r="E371" s="161"/>
      <c r="F371" s="161"/>
      <c r="G371" s="162">
        <v>4.5092658785568211</v>
      </c>
      <c r="H371" s="91">
        <v>4.3982021380786618</v>
      </c>
      <c r="I371" s="91">
        <v>9</v>
      </c>
      <c r="J371" s="163">
        <v>119.20025250176289</v>
      </c>
      <c r="K371" s="164">
        <v>14829.928120347397</v>
      </c>
      <c r="L371" s="165">
        <v>2847</v>
      </c>
      <c r="M371" s="165">
        <v>1188</v>
      </c>
      <c r="N371" s="166">
        <v>28935436.800000001</v>
      </c>
      <c r="O371" s="167"/>
      <c r="P371" s="95">
        <v>0</v>
      </c>
      <c r="Q371" s="96"/>
      <c r="R371" s="96">
        <v>26825841</v>
      </c>
      <c r="S371" s="96">
        <v>2109595.8000000007</v>
      </c>
      <c r="T371" s="97"/>
      <c r="U371" s="97"/>
      <c r="V371" s="97"/>
      <c r="W371" s="97"/>
      <c r="X371" s="97"/>
      <c r="Y371" s="97"/>
      <c r="Z371" s="67"/>
      <c r="AA371" s="96"/>
      <c r="AB371" s="98"/>
      <c r="AC371" s="168"/>
      <c r="AD371" s="169">
        <v>622</v>
      </c>
      <c r="AE371" s="169">
        <v>28935436.800000001</v>
      </c>
      <c r="AF371" s="170">
        <v>1</v>
      </c>
      <c r="AG371" s="171">
        <v>28935436.800000001</v>
      </c>
      <c r="AH371" s="98"/>
      <c r="AI371" s="93">
        <v>119.20025250176289</v>
      </c>
      <c r="AJ371" s="172">
        <v>14829.928120347397</v>
      </c>
      <c r="AK371" s="95">
        <v>2847</v>
      </c>
      <c r="AL371" s="95">
        <v>1188</v>
      </c>
    </row>
    <row r="372" spans="1:38" s="89" customFormat="1" ht="12.75" x14ac:dyDescent="0.2">
      <c r="A372" s="67">
        <v>625</v>
      </c>
      <c r="B372" s="90" t="s">
        <v>859</v>
      </c>
      <c r="C372" s="67">
        <v>1</v>
      </c>
      <c r="D372" s="161"/>
      <c r="E372" s="161"/>
      <c r="F372" s="161"/>
      <c r="G372" s="162">
        <v>0.56961690794074848</v>
      </c>
      <c r="H372" s="91">
        <v>0.82373932218969115</v>
      </c>
      <c r="I372" s="91">
        <v>9</v>
      </c>
      <c r="J372" s="163">
        <v>106.82761610603377</v>
      </c>
      <c r="K372" s="164">
        <v>14147.780965553233</v>
      </c>
      <c r="L372" s="165">
        <v>966</v>
      </c>
      <c r="M372" s="165">
        <v>1188</v>
      </c>
      <c r="N372" s="166">
        <v>87387475.698802888</v>
      </c>
      <c r="O372" s="167"/>
      <c r="P372" s="95">
        <v>0</v>
      </c>
      <c r="Q372" s="96"/>
      <c r="R372" s="96">
        <v>84692621.995085627</v>
      </c>
      <c r="S372" s="96">
        <v>2694853.7037172616</v>
      </c>
      <c r="T372" s="97"/>
      <c r="U372" s="97"/>
      <c r="V372" s="97"/>
      <c r="W372" s="97"/>
      <c r="X372" s="97"/>
      <c r="Y372" s="97"/>
      <c r="Z372" s="67"/>
      <c r="AA372" s="96"/>
      <c r="AB372" s="98"/>
      <c r="AC372" s="168"/>
      <c r="AD372" s="169">
        <v>625</v>
      </c>
      <c r="AE372" s="169">
        <v>87387475.698802888</v>
      </c>
      <c r="AF372" s="170">
        <v>1</v>
      </c>
      <c r="AG372" s="171">
        <v>87387475.698802888</v>
      </c>
      <c r="AH372" s="98"/>
      <c r="AI372" s="93">
        <v>106.82761610603377</v>
      </c>
      <c r="AJ372" s="172">
        <v>14147.780965553233</v>
      </c>
      <c r="AK372" s="95">
        <v>966</v>
      </c>
      <c r="AL372" s="95">
        <v>1188</v>
      </c>
    </row>
    <row r="373" spans="1:38" s="89" customFormat="1" ht="12.75" x14ac:dyDescent="0.2">
      <c r="A373" s="67">
        <v>632</v>
      </c>
      <c r="B373" s="90" t="s">
        <v>860</v>
      </c>
      <c r="C373" s="67">
        <v>1</v>
      </c>
      <c r="D373" s="161"/>
      <c r="E373" s="161"/>
      <c r="F373" s="161"/>
      <c r="G373" s="162">
        <v>0.62967779389371714</v>
      </c>
      <c r="H373" s="91">
        <v>1.5897406724365575</v>
      </c>
      <c r="I373" s="91">
        <v>9</v>
      </c>
      <c r="J373" s="163">
        <v>185.52683615446517</v>
      </c>
      <c r="K373" s="164">
        <v>14446.251634615386</v>
      </c>
      <c r="L373" s="165">
        <v>12355</v>
      </c>
      <c r="M373" s="165">
        <v>1188</v>
      </c>
      <c r="N373" s="166">
        <v>3023512</v>
      </c>
      <c r="O373" s="167"/>
      <c r="P373" s="95">
        <v>0</v>
      </c>
      <c r="Q373" s="96"/>
      <c r="R373" s="96">
        <v>3023512</v>
      </c>
      <c r="S373" s="96">
        <v>0</v>
      </c>
      <c r="T373" s="97"/>
      <c r="U373" s="97"/>
      <c r="V373" s="97"/>
      <c r="W373" s="97"/>
      <c r="X373" s="97"/>
      <c r="Y373" s="97"/>
      <c r="Z373" s="67"/>
      <c r="AA373" s="96"/>
      <c r="AB373" s="98"/>
      <c r="AC373" s="168"/>
      <c r="AD373" s="169">
        <v>632</v>
      </c>
      <c r="AE373" s="169">
        <v>93269.09</v>
      </c>
      <c r="AF373" s="170">
        <v>0</v>
      </c>
      <c r="AG373" s="171">
        <v>3023512</v>
      </c>
      <c r="AH373" s="98"/>
      <c r="AI373" s="93">
        <v>185.52683615446517</v>
      </c>
      <c r="AJ373" s="172">
        <v>14446.251634615386</v>
      </c>
      <c r="AK373" s="95">
        <v>12355</v>
      </c>
      <c r="AL373" s="95">
        <v>1188</v>
      </c>
    </row>
    <row r="374" spans="1:38" s="89" customFormat="1" ht="12.75" x14ac:dyDescent="0.2">
      <c r="A374" s="67">
        <v>635</v>
      </c>
      <c r="B374" s="90" t="s">
        <v>861</v>
      </c>
      <c r="C374" s="67">
        <v>1</v>
      </c>
      <c r="D374" s="161"/>
      <c r="E374" s="161"/>
      <c r="F374" s="161"/>
      <c r="G374" s="162">
        <v>1.2854665856374412</v>
      </c>
      <c r="H374" s="91">
        <v>1.0772754513513869</v>
      </c>
      <c r="I374" s="91">
        <v>9</v>
      </c>
      <c r="J374" s="163">
        <v>131.43310348186367</v>
      </c>
      <c r="K374" s="164">
        <v>15463.255542895444</v>
      </c>
      <c r="L374" s="165">
        <v>4861</v>
      </c>
      <c r="M374" s="165">
        <v>1188</v>
      </c>
      <c r="N374" s="166">
        <v>31272224.719999999</v>
      </c>
      <c r="O374" s="167"/>
      <c r="P374" s="95">
        <v>0</v>
      </c>
      <c r="Q374" s="96"/>
      <c r="R374" s="96">
        <v>29839006</v>
      </c>
      <c r="S374" s="96">
        <v>1433218.7199999988</v>
      </c>
      <c r="T374" s="97"/>
      <c r="U374" s="97"/>
      <c r="V374" s="97"/>
      <c r="W374" s="97"/>
      <c r="X374" s="97"/>
      <c r="Y374" s="97"/>
      <c r="Z374" s="67"/>
      <c r="AA374" s="96"/>
      <c r="AB374" s="98"/>
      <c r="AC374" s="168"/>
      <c r="AD374" s="169">
        <v>635</v>
      </c>
      <c r="AE374" s="169">
        <v>31272224.719999999</v>
      </c>
      <c r="AF374" s="170">
        <v>1</v>
      </c>
      <c r="AG374" s="171">
        <v>31272224.719999999</v>
      </c>
      <c r="AH374" s="98"/>
      <c r="AI374" s="93">
        <v>131.43310348186367</v>
      </c>
      <c r="AJ374" s="172">
        <v>15463.255542895444</v>
      </c>
      <c r="AK374" s="95">
        <v>4861</v>
      </c>
      <c r="AL374" s="95">
        <v>1188</v>
      </c>
    </row>
    <row r="375" spans="1:38" s="89" customFormat="1" ht="12.75" x14ac:dyDescent="0.2">
      <c r="A375" s="67">
        <v>640</v>
      </c>
      <c r="B375" s="90" t="s">
        <v>862</v>
      </c>
      <c r="C375" s="67">
        <v>1</v>
      </c>
      <c r="D375" s="161"/>
      <c r="E375" s="161"/>
      <c r="F375" s="161"/>
      <c r="G375" s="162">
        <v>0.27470385810432063</v>
      </c>
      <c r="H375" s="91">
        <v>0.28017175660523341</v>
      </c>
      <c r="I375" s="91">
        <v>9</v>
      </c>
      <c r="J375" s="163">
        <v>186.39323958338923</v>
      </c>
      <c r="K375" s="164">
        <v>14478.754109983767</v>
      </c>
      <c r="L375" s="165">
        <v>12509</v>
      </c>
      <c r="M375" s="165">
        <v>1188</v>
      </c>
      <c r="N375" s="166">
        <v>34563084.149999999</v>
      </c>
      <c r="O375" s="167"/>
      <c r="P375" s="95">
        <v>0</v>
      </c>
      <c r="Q375" s="96"/>
      <c r="R375" s="96">
        <v>33932446</v>
      </c>
      <c r="S375" s="96">
        <v>630638.14999999851</v>
      </c>
      <c r="T375" s="97"/>
      <c r="U375" s="97"/>
      <c r="V375" s="97"/>
      <c r="W375" s="97"/>
      <c r="X375" s="97"/>
      <c r="Y375" s="97"/>
      <c r="Z375" s="67"/>
      <c r="AA375" s="96"/>
      <c r="AB375" s="98"/>
      <c r="AC375" s="168"/>
      <c r="AD375" s="169">
        <v>640</v>
      </c>
      <c r="AE375" s="169">
        <v>34563084.149999999</v>
      </c>
      <c r="AF375" s="170">
        <v>1</v>
      </c>
      <c r="AG375" s="171">
        <v>34563084.149999999</v>
      </c>
      <c r="AH375" s="98"/>
      <c r="AI375" s="93">
        <v>186.39323958338923</v>
      </c>
      <c r="AJ375" s="172">
        <v>14478.754109983767</v>
      </c>
      <c r="AK375" s="95">
        <v>12509</v>
      </c>
      <c r="AL375" s="95">
        <v>1188</v>
      </c>
    </row>
    <row r="376" spans="1:38" s="89" customFormat="1" ht="12.75" x14ac:dyDescent="0.2">
      <c r="A376" s="67">
        <v>645</v>
      </c>
      <c r="B376" s="90" t="s">
        <v>863</v>
      </c>
      <c r="C376" s="67">
        <v>1</v>
      </c>
      <c r="D376" s="161"/>
      <c r="E376" s="161"/>
      <c r="F376" s="161"/>
      <c r="G376" s="162">
        <v>3.6544105133450127</v>
      </c>
      <c r="H376" s="91">
        <v>3.6523327660134095</v>
      </c>
      <c r="I376" s="91">
        <v>9</v>
      </c>
      <c r="J376" s="163">
        <v>125.97523134120566</v>
      </c>
      <c r="K376" s="164">
        <v>17249.312169073404</v>
      </c>
      <c r="L376" s="165">
        <v>4481</v>
      </c>
      <c r="M376" s="165">
        <v>1188</v>
      </c>
      <c r="N376" s="166">
        <v>73400924.060000002</v>
      </c>
      <c r="O376" s="167"/>
      <c r="P376" s="95">
        <v>0</v>
      </c>
      <c r="Q376" s="96"/>
      <c r="R376" s="96">
        <v>73735272</v>
      </c>
      <c r="S376" s="96">
        <v>-334347.93999999762</v>
      </c>
      <c r="T376" s="97"/>
      <c r="U376" s="97"/>
      <c r="V376" s="97"/>
      <c r="W376" s="97"/>
      <c r="X376" s="97"/>
      <c r="Y376" s="97"/>
      <c r="Z376" s="67"/>
      <c r="AA376" s="96"/>
      <c r="AB376" s="98"/>
      <c r="AC376" s="168"/>
      <c r="AD376" s="169">
        <v>645</v>
      </c>
      <c r="AE376" s="169">
        <v>73400924.060000002</v>
      </c>
      <c r="AF376" s="170">
        <v>1</v>
      </c>
      <c r="AG376" s="171">
        <v>73400924.060000002</v>
      </c>
      <c r="AH376" s="98"/>
      <c r="AI376" s="93">
        <v>125.97523134120566</v>
      </c>
      <c r="AJ376" s="172">
        <v>17249.312169073404</v>
      </c>
      <c r="AK376" s="95">
        <v>4481</v>
      </c>
      <c r="AL376" s="95">
        <v>1188</v>
      </c>
    </row>
    <row r="377" spans="1:38" s="89" customFormat="1" ht="12.75" x14ac:dyDescent="0.2">
      <c r="A377" s="67">
        <v>650</v>
      </c>
      <c r="B377" s="90" t="s">
        <v>864</v>
      </c>
      <c r="C377" s="67">
        <v>1</v>
      </c>
      <c r="D377" s="161"/>
      <c r="E377" s="161"/>
      <c r="F377" s="161"/>
      <c r="G377" s="162">
        <v>8.2414484595147761E-2</v>
      </c>
      <c r="H377" s="91">
        <v>0</v>
      </c>
      <c r="I377" s="91">
        <v>9</v>
      </c>
      <c r="J377" s="163">
        <v>134.12758599956231</v>
      </c>
      <c r="K377" s="164">
        <v>13754.120240403256</v>
      </c>
      <c r="L377" s="165">
        <v>4694</v>
      </c>
      <c r="M377" s="165">
        <v>1188</v>
      </c>
      <c r="N377" s="166">
        <v>48462990.969999999</v>
      </c>
      <c r="O377" s="167"/>
      <c r="P377" s="95">
        <v>0</v>
      </c>
      <c r="Q377" s="96"/>
      <c r="R377" s="96">
        <v>47869874</v>
      </c>
      <c r="S377" s="96">
        <v>593116.96999999881</v>
      </c>
      <c r="T377" s="97"/>
      <c r="U377" s="97"/>
      <c r="V377" s="97"/>
      <c r="W377" s="97"/>
      <c r="X377" s="97"/>
      <c r="Y377" s="97"/>
      <c r="Z377" s="67"/>
      <c r="AA377" s="96"/>
      <c r="AB377" s="98"/>
      <c r="AC377" s="168"/>
      <c r="AD377" s="169">
        <v>650</v>
      </c>
      <c r="AE377" s="169">
        <v>48462990.969999999</v>
      </c>
      <c r="AF377" s="170">
        <v>1</v>
      </c>
      <c r="AG377" s="171">
        <v>48462990.969999999</v>
      </c>
      <c r="AH377" s="98"/>
      <c r="AI377" s="93">
        <v>134.12758599956231</v>
      </c>
      <c r="AJ377" s="172">
        <v>13754.120240403256</v>
      </c>
      <c r="AK377" s="95">
        <v>4694</v>
      </c>
      <c r="AL377" s="95">
        <v>1188</v>
      </c>
    </row>
    <row r="378" spans="1:38" s="89" customFormat="1" ht="12.75" x14ac:dyDescent="0.2">
      <c r="A378" s="67">
        <v>655</v>
      </c>
      <c r="B378" s="90" t="s">
        <v>865</v>
      </c>
      <c r="C378" s="67">
        <v>1</v>
      </c>
      <c r="D378" s="161"/>
      <c r="E378" s="161"/>
      <c r="F378" s="161"/>
      <c r="G378" s="162">
        <v>0</v>
      </c>
      <c r="H378" s="91">
        <v>8.7889576853181939E-2</v>
      </c>
      <c r="I378" s="91">
        <v>9</v>
      </c>
      <c r="J378" s="163">
        <v>177.68756048278897</v>
      </c>
      <c r="K378" s="164">
        <v>13544.770979759571</v>
      </c>
      <c r="L378" s="165">
        <v>10523</v>
      </c>
      <c r="M378" s="165">
        <v>1188</v>
      </c>
      <c r="N378" s="166">
        <v>27384362.130000003</v>
      </c>
      <c r="O378" s="167"/>
      <c r="P378" s="95">
        <v>0</v>
      </c>
      <c r="Q378" s="96"/>
      <c r="R378" s="96">
        <v>27404342</v>
      </c>
      <c r="S378" s="96">
        <v>-19979.869999997318</v>
      </c>
      <c r="T378" s="97"/>
      <c r="U378" s="97"/>
      <c r="V378" s="97"/>
      <c r="W378" s="97"/>
      <c r="X378" s="97"/>
      <c r="Y378" s="97"/>
      <c r="Z378" s="67"/>
      <c r="AA378" s="96"/>
      <c r="AB378" s="98"/>
      <c r="AC378" s="168"/>
      <c r="AD378" s="169">
        <v>655</v>
      </c>
      <c r="AE378" s="169">
        <v>27384362.130000003</v>
      </c>
      <c r="AF378" s="170">
        <v>1</v>
      </c>
      <c r="AG378" s="171">
        <v>27384362.130000003</v>
      </c>
      <c r="AH378" s="98"/>
      <c r="AI378" s="93">
        <v>177.68756048278897</v>
      </c>
      <c r="AJ378" s="172">
        <v>13544.770979759571</v>
      </c>
      <c r="AK378" s="95">
        <v>10523</v>
      </c>
      <c r="AL378" s="95">
        <v>1188</v>
      </c>
    </row>
    <row r="379" spans="1:38" s="89" customFormat="1" ht="12.75" x14ac:dyDescent="0.2">
      <c r="A379" s="67">
        <v>658</v>
      </c>
      <c r="B379" s="90" t="s">
        <v>866</v>
      </c>
      <c r="C379" s="67">
        <v>1</v>
      </c>
      <c r="D379" s="161"/>
      <c r="E379" s="161"/>
      <c r="F379" s="161"/>
      <c r="G379" s="162">
        <v>0.20749379130180326</v>
      </c>
      <c r="H379" s="91">
        <v>0.22608391155056681</v>
      </c>
      <c r="I379" s="91">
        <v>9</v>
      </c>
      <c r="J379" s="163">
        <v>115.56822666376834</v>
      </c>
      <c r="K379" s="164">
        <v>14786.646047287057</v>
      </c>
      <c r="L379" s="165">
        <v>2302</v>
      </c>
      <c r="M379" s="165">
        <v>1188</v>
      </c>
      <c r="N379" s="166">
        <v>56719206.210000001</v>
      </c>
      <c r="O379" s="167"/>
      <c r="P379" s="95">
        <v>0</v>
      </c>
      <c r="Q379" s="96"/>
      <c r="R379" s="96">
        <v>55946889</v>
      </c>
      <c r="S379" s="96">
        <v>772317.21000000089</v>
      </c>
      <c r="T379" s="97"/>
      <c r="U379" s="97"/>
      <c r="V379" s="97"/>
      <c r="W379" s="97"/>
      <c r="X379" s="97"/>
      <c r="Y379" s="97"/>
      <c r="Z379" s="67"/>
      <c r="AA379" s="96"/>
      <c r="AB379" s="98"/>
      <c r="AC379" s="168"/>
      <c r="AD379" s="169">
        <v>658</v>
      </c>
      <c r="AE379" s="169">
        <v>56719206.210000001</v>
      </c>
      <c r="AF379" s="170">
        <v>1</v>
      </c>
      <c r="AG379" s="171">
        <v>56719206.210000001</v>
      </c>
      <c r="AH379" s="98"/>
      <c r="AI379" s="93">
        <v>115.56822666376834</v>
      </c>
      <c r="AJ379" s="172">
        <v>14786.646047287057</v>
      </c>
      <c r="AK379" s="95">
        <v>2302</v>
      </c>
      <c r="AL379" s="95">
        <v>1188</v>
      </c>
    </row>
    <row r="380" spans="1:38" s="89" customFormat="1" ht="12.75" x14ac:dyDescent="0.2">
      <c r="A380" s="67">
        <v>660</v>
      </c>
      <c r="B380" s="90" t="s">
        <v>867</v>
      </c>
      <c r="C380" s="67">
        <v>1</v>
      </c>
      <c r="D380" s="161"/>
      <c r="E380" s="161"/>
      <c r="F380" s="161"/>
      <c r="G380" s="162">
        <v>9.5768265454098476</v>
      </c>
      <c r="H380" s="91">
        <v>7.7727842560901026</v>
      </c>
      <c r="I380" s="91">
        <v>9</v>
      </c>
      <c r="J380" s="163">
        <v>183.7344464728701</v>
      </c>
      <c r="K380" s="164">
        <v>15305.640165217392</v>
      </c>
      <c r="L380" s="165">
        <v>12816</v>
      </c>
      <c r="M380" s="165">
        <v>1188</v>
      </c>
      <c r="N380" s="166">
        <v>34316081.755519144</v>
      </c>
      <c r="O380" s="167"/>
      <c r="P380" s="95">
        <v>0</v>
      </c>
      <c r="Q380" s="96"/>
      <c r="R380" s="96">
        <v>34316081.755519144</v>
      </c>
      <c r="S380" s="96">
        <v>0</v>
      </c>
      <c r="T380" s="97"/>
      <c r="U380" s="97"/>
      <c r="V380" s="97"/>
      <c r="W380" s="97"/>
      <c r="X380" s="97"/>
      <c r="Y380" s="97"/>
      <c r="Z380" s="67"/>
      <c r="AA380" s="96"/>
      <c r="AB380" s="98"/>
      <c r="AC380" s="168"/>
      <c r="AD380" s="169">
        <v>660</v>
      </c>
      <c r="AE380" s="169">
        <v>41546889.960000008</v>
      </c>
      <c r="AF380" s="170">
        <v>0</v>
      </c>
      <c r="AG380" s="171">
        <v>34316081.755519144</v>
      </c>
      <c r="AH380" s="98"/>
      <c r="AI380" s="93">
        <v>183.7344464728701</v>
      </c>
      <c r="AJ380" s="172">
        <v>15305.640165217392</v>
      </c>
      <c r="AK380" s="95">
        <v>12816</v>
      </c>
      <c r="AL380" s="95">
        <v>1188</v>
      </c>
    </row>
    <row r="381" spans="1:38" s="89" customFormat="1" ht="12.75" x14ac:dyDescent="0.2">
      <c r="A381" s="67">
        <v>662</v>
      </c>
      <c r="B381" s="90" t="s">
        <v>868</v>
      </c>
      <c r="C381" s="67">
        <v>1</v>
      </c>
      <c r="D381" s="161"/>
      <c r="E381" s="161"/>
      <c r="F381" s="161"/>
      <c r="G381" s="162">
        <v>0</v>
      </c>
      <c r="H381" s="91">
        <v>0</v>
      </c>
      <c r="I381" s="91">
        <v>9</v>
      </c>
      <c r="J381" s="163">
        <v>159.33087030710522</v>
      </c>
      <c r="K381" s="164">
        <v>15051.262986425338</v>
      </c>
      <c r="L381" s="165">
        <v>8930</v>
      </c>
      <c r="M381" s="165">
        <v>1188</v>
      </c>
      <c r="N381" s="166">
        <v>5433516.426</v>
      </c>
      <c r="O381" s="167"/>
      <c r="P381" s="95">
        <v>0</v>
      </c>
      <c r="Q381" s="96"/>
      <c r="R381" s="96">
        <v>4363339.4000000004</v>
      </c>
      <c r="S381" s="96">
        <v>1070177.0259999996</v>
      </c>
      <c r="T381" s="97"/>
      <c r="U381" s="97"/>
      <c r="V381" s="97"/>
      <c r="W381" s="97"/>
      <c r="X381" s="97"/>
      <c r="Y381" s="97"/>
      <c r="Z381" s="67"/>
      <c r="AA381" s="96"/>
      <c r="AB381" s="98"/>
      <c r="AC381" s="168"/>
      <c r="AD381" s="169">
        <v>662</v>
      </c>
      <c r="AE381" s="169">
        <v>5433516.426</v>
      </c>
      <c r="AF381" s="170">
        <v>1</v>
      </c>
      <c r="AG381" s="171">
        <v>5433516.426</v>
      </c>
      <c r="AH381" s="98"/>
      <c r="AI381" s="93">
        <v>159.33087030710522</v>
      </c>
      <c r="AJ381" s="172">
        <v>15051.262986425338</v>
      </c>
      <c r="AK381" s="95">
        <v>8930</v>
      </c>
      <c r="AL381" s="95">
        <v>1188</v>
      </c>
    </row>
    <row r="382" spans="1:38" s="89" customFormat="1" ht="12.75" x14ac:dyDescent="0.2">
      <c r="A382" s="67">
        <v>665</v>
      </c>
      <c r="B382" s="90" t="s">
        <v>869</v>
      </c>
      <c r="C382" s="67">
        <v>1</v>
      </c>
      <c r="D382" s="161"/>
      <c r="E382" s="161"/>
      <c r="F382" s="161"/>
      <c r="G382" s="162">
        <v>0.63350365066208547</v>
      </c>
      <c r="H382" s="91">
        <v>0.70798921758430655</v>
      </c>
      <c r="I382" s="91">
        <v>9</v>
      </c>
      <c r="J382" s="163">
        <v>119.05614272278928</v>
      </c>
      <c r="K382" s="164">
        <v>13431.230297709923</v>
      </c>
      <c r="L382" s="165">
        <v>2559</v>
      </c>
      <c r="M382" s="165">
        <v>1188</v>
      </c>
      <c r="N382" s="166">
        <v>42469855.829999998</v>
      </c>
      <c r="O382" s="167"/>
      <c r="P382" s="95">
        <v>0</v>
      </c>
      <c r="Q382" s="96"/>
      <c r="R382" s="96">
        <v>41174557</v>
      </c>
      <c r="S382" s="96">
        <v>1295298.8299999982</v>
      </c>
      <c r="T382" s="97"/>
      <c r="U382" s="97"/>
      <c r="V382" s="97"/>
      <c r="W382" s="97"/>
      <c r="X382" s="97"/>
      <c r="Y382" s="97"/>
      <c r="Z382" s="67"/>
      <c r="AA382" s="96"/>
      <c r="AB382" s="98"/>
      <c r="AC382" s="168"/>
      <c r="AD382" s="169">
        <v>665</v>
      </c>
      <c r="AE382" s="169">
        <v>42469855.829999998</v>
      </c>
      <c r="AF382" s="170">
        <v>1</v>
      </c>
      <c r="AG382" s="171">
        <v>42469855.829999998</v>
      </c>
      <c r="AH382" s="98"/>
      <c r="AI382" s="93">
        <v>119.05614272278928</v>
      </c>
      <c r="AJ382" s="172">
        <v>13431.230297709923</v>
      </c>
      <c r="AK382" s="95">
        <v>2559</v>
      </c>
      <c r="AL382" s="95">
        <v>1188</v>
      </c>
    </row>
    <row r="383" spans="1:38" s="89" customFormat="1" ht="12.75" x14ac:dyDescent="0.2">
      <c r="A383" s="67">
        <v>670</v>
      </c>
      <c r="B383" s="90" t="s">
        <v>870</v>
      </c>
      <c r="C383" s="67">
        <v>1</v>
      </c>
      <c r="D383" s="161"/>
      <c r="E383" s="161"/>
      <c r="F383" s="161"/>
      <c r="G383" s="162">
        <v>2.8172514682228154</v>
      </c>
      <c r="H383" s="91">
        <v>2.7392285706625157</v>
      </c>
      <c r="I383" s="91">
        <v>9</v>
      </c>
      <c r="J383" s="163">
        <v>169.91272176752759</v>
      </c>
      <c r="K383" s="164">
        <v>14468.071652542374</v>
      </c>
      <c r="L383" s="165">
        <v>10115</v>
      </c>
      <c r="M383" s="165">
        <v>1188</v>
      </c>
      <c r="N383" s="166">
        <v>12058431.470000001</v>
      </c>
      <c r="O383" s="167"/>
      <c r="P383" s="95">
        <v>0</v>
      </c>
      <c r="Q383" s="96"/>
      <c r="R383" s="96">
        <v>12782648.000000708</v>
      </c>
      <c r="S383" s="96">
        <v>-724216.53000070713</v>
      </c>
      <c r="T383" s="97"/>
      <c r="U383" s="97"/>
      <c r="V383" s="97"/>
      <c r="W383" s="97"/>
      <c r="X383" s="97"/>
      <c r="Y383" s="97"/>
      <c r="Z383" s="67"/>
      <c r="AA383" s="96"/>
      <c r="AB383" s="98"/>
      <c r="AC383" s="168"/>
      <c r="AD383" s="169">
        <v>670</v>
      </c>
      <c r="AE383" s="169">
        <v>12058431.470000001</v>
      </c>
      <c r="AF383" s="170">
        <v>1</v>
      </c>
      <c r="AG383" s="171">
        <v>12058431.470000001</v>
      </c>
      <c r="AH383" s="98"/>
      <c r="AI383" s="93">
        <v>169.91272176752759</v>
      </c>
      <c r="AJ383" s="172">
        <v>14468.071652542374</v>
      </c>
      <c r="AK383" s="95">
        <v>10115</v>
      </c>
      <c r="AL383" s="95">
        <v>1188</v>
      </c>
    </row>
    <row r="384" spans="1:38" s="89" customFormat="1" ht="12.75" x14ac:dyDescent="0.2">
      <c r="A384" s="67">
        <v>672</v>
      </c>
      <c r="B384" s="90" t="s">
        <v>871</v>
      </c>
      <c r="C384" s="67">
        <v>1</v>
      </c>
      <c r="D384" s="161"/>
      <c r="E384" s="161"/>
      <c r="F384" s="161"/>
      <c r="G384" s="162">
        <v>0.82199055632879159</v>
      </c>
      <c r="H384" s="91">
        <v>0.9230382917808555</v>
      </c>
      <c r="I384" s="91">
        <v>9</v>
      </c>
      <c r="J384" s="163">
        <v>126.89776452166774</v>
      </c>
      <c r="K384" s="164">
        <v>15912.070455764073</v>
      </c>
      <c r="L384" s="165">
        <v>4280</v>
      </c>
      <c r="M384" s="165">
        <v>1188</v>
      </c>
      <c r="N384" s="166">
        <v>15261122.02</v>
      </c>
      <c r="O384" s="167"/>
      <c r="P384" s="95">
        <v>0</v>
      </c>
      <c r="Q384" s="96"/>
      <c r="R384" s="96">
        <v>15112193.600001119</v>
      </c>
      <c r="S384" s="96">
        <v>148928.41999888048</v>
      </c>
      <c r="T384" s="97"/>
      <c r="U384" s="97"/>
      <c r="V384" s="97"/>
      <c r="W384" s="97"/>
      <c r="X384" s="97"/>
      <c r="Y384" s="97"/>
      <c r="Z384" s="67"/>
      <c r="AA384" s="96"/>
      <c r="AB384" s="98"/>
      <c r="AC384" s="168"/>
      <c r="AD384" s="169">
        <v>672</v>
      </c>
      <c r="AE384" s="169">
        <v>15261122.02</v>
      </c>
      <c r="AF384" s="170">
        <v>1</v>
      </c>
      <c r="AG384" s="171">
        <v>15261122.02</v>
      </c>
      <c r="AH384" s="98"/>
      <c r="AI384" s="93">
        <v>126.89776452166774</v>
      </c>
      <c r="AJ384" s="172">
        <v>15912.070455764073</v>
      </c>
      <c r="AK384" s="95">
        <v>4280</v>
      </c>
      <c r="AL384" s="95">
        <v>1188</v>
      </c>
    </row>
    <row r="385" spans="1:38" s="89" customFormat="1" ht="12.75" x14ac:dyDescent="0.2">
      <c r="A385" s="67">
        <v>673</v>
      </c>
      <c r="B385" s="90" t="s">
        <v>872</v>
      </c>
      <c r="C385" s="67">
        <v>1</v>
      </c>
      <c r="D385" s="161"/>
      <c r="E385" s="161"/>
      <c r="F385" s="161"/>
      <c r="G385" s="162">
        <v>1.6727856284649449</v>
      </c>
      <c r="H385" s="91">
        <v>1.7534781062941793</v>
      </c>
      <c r="I385" s="91">
        <v>9</v>
      </c>
      <c r="J385" s="163">
        <v>160.96731579401242</v>
      </c>
      <c r="K385" s="164">
        <v>12813.765988372093</v>
      </c>
      <c r="L385" s="165">
        <v>7812</v>
      </c>
      <c r="M385" s="165">
        <v>1188</v>
      </c>
      <c r="N385" s="166">
        <v>47951782.060000002</v>
      </c>
      <c r="O385" s="167"/>
      <c r="P385" s="95">
        <v>0</v>
      </c>
      <c r="Q385" s="96"/>
      <c r="R385" s="96">
        <v>46421891</v>
      </c>
      <c r="S385" s="96">
        <v>1529891.0600000024</v>
      </c>
      <c r="T385" s="97"/>
      <c r="U385" s="97"/>
      <c r="V385" s="97"/>
      <c r="W385" s="97"/>
      <c r="X385" s="97"/>
      <c r="Y385" s="97"/>
      <c r="Z385" s="67"/>
      <c r="AA385" s="96"/>
      <c r="AB385" s="98"/>
      <c r="AC385" s="168"/>
      <c r="AD385" s="169">
        <v>673</v>
      </c>
      <c r="AE385" s="169">
        <v>47951782.060000002</v>
      </c>
      <c r="AF385" s="170">
        <v>1</v>
      </c>
      <c r="AG385" s="171">
        <v>47951782.060000002</v>
      </c>
      <c r="AH385" s="98"/>
      <c r="AI385" s="93">
        <v>160.96731579401242</v>
      </c>
      <c r="AJ385" s="172">
        <v>12813.765988372093</v>
      </c>
      <c r="AK385" s="95">
        <v>7812</v>
      </c>
      <c r="AL385" s="95">
        <v>1188</v>
      </c>
    </row>
    <row r="386" spans="1:38" s="89" customFormat="1" ht="12.75" x14ac:dyDescent="0.2">
      <c r="A386" s="67">
        <v>674</v>
      </c>
      <c r="B386" s="90" t="s">
        <v>873</v>
      </c>
      <c r="C386" s="67">
        <v>1</v>
      </c>
      <c r="D386" s="161"/>
      <c r="E386" s="161"/>
      <c r="F386" s="161">
        <v>22</v>
      </c>
      <c r="G386" s="162">
        <v>5.0449463486769286</v>
      </c>
      <c r="H386" s="91">
        <v>4.8375624374098489</v>
      </c>
      <c r="I386" s="91">
        <v>9</v>
      </c>
      <c r="J386" s="163">
        <v>148.90068855891079</v>
      </c>
      <c r="K386" s="164">
        <v>16955.426484716158</v>
      </c>
      <c r="L386" s="165">
        <v>8291</v>
      </c>
      <c r="M386" s="165">
        <v>1188</v>
      </c>
      <c r="N386" s="166">
        <v>23988258.859999999</v>
      </c>
      <c r="O386" s="167"/>
      <c r="P386" s="95">
        <v>0</v>
      </c>
      <c r="Q386" s="96"/>
      <c r="R386" s="96">
        <v>22650011.5</v>
      </c>
      <c r="S386" s="96">
        <v>1338247.3599999994</v>
      </c>
      <c r="T386" s="97"/>
      <c r="U386" s="97"/>
      <c r="V386" s="97"/>
      <c r="W386" s="97"/>
      <c r="X386" s="97"/>
      <c r="Y386" s="97"/>
      <c r="Z386" s="67"/>
      <c r="AA386" s="96"/>
      <c r="AB386" s="98">
        <v>18</v>
      </c>
      <c r="AC386" s="168"/>
      <c r="AD386" s="169">
        <v>674</v>
      </c>
      <c r="AE386" s="169">
        <v>23988258.859999999</v>
      </c>
      <c r="AF386" s="170">
        <v>1</v>
      </c>
      <c r="AG386" s="171">
        <v>23988258.859999999</v>
      </c>
      <c r="AH386" s="98"/>
      <c r="AI386" s="93">
        <v>148.90068855891079</v>
      </c>
      <c r="AJ386" s="172">
        <v>16955.426484716158</v>
      </c>
      <c r="AK386" s="95">
        <v>8291</v>
      </c>
      <c r="AL386" s="95">
        <v>1188</v>
      </c>
    </row>
    <row r="387" spans="1:38" s="89" customFormat="1" ht="12.75" x14ac:dyDescent="0.2">
      <c r="A387" s="67">
        <v>675</v>
      </c>
      <c r="B387" s="90" t="s">
        <v>874</v>
      </c>
      <c r="C387" s="67">
        <v>1</v>
      </c>
      <c r="D387" s="161"/>
      <c r="E387" s="161"/>
      <c r="F387" s="161"/>
      <c r="G387" s="162">
        <v>0</v>
      </c>
      <c r="H387" s="91">
        <v>0</v>
      </c>
      <c r="I387" s="91">
        <v>9</v>
      </c>
      <c r="J387" s="163">
        <v>182.84016073200482</v>
      </c>
      <c r="K387" s="164">
        <v>13006.122760810156</v>
      </c>
      <c r="L387" s="165">
        <v>10774</v>
      </c>
      <c r="M387" s="165">
        <v>1188</v>
      </c>
      <c r="N387" s="166">
        <v>41305203.670000002</v>
      </c>
      <c r="O387" s="167"/>
      <c r="P387" s="95">
        <v>0</v>
      </c>
      <c r="Q387" s="96"/>
      <c r="R387" s="96">
        <v>39653440.839999996</v>
      </c>
      <c r="S387" s="96">
        <v>1651762.8300000057</v>
      </c>
      <c r="T387" s="97"/>
      <c r="U387" s="97"/>
      <c r="V387" s="97"/>
      <c r="W387" s="97"/>
      <c r="X387" s="97"/>
      <c r="Y387" s="97"/>
      <c r="Z387" s="67"/>
      <c r="AA387" s="96"/>
      <c r="AB387" s="98"/>
      <c r="AC387" s="168"/>
      <c r="AD387" s="169">
        <v>675</v>
      </c>
      <c r="AE387" s="169">
        <v>41305203.670000002</v>
      </c>
      <c r="AF387" s="170">
        <v>1</v>
      </c>
      <c r="AG387" s="171">
        <v>41305203.670000002</v>
      </c>
      <c r="AH387" s="98"/>
      <c r="AI387" s="93">
        <v>182.84016073200482</v>
      </c>
      <c r="AJ387" s="172">
        <v>13006.122760810156</v>
      </c>
      <c r="AK387" s="95">
        <v>10774</v>
      </c>
      <c r="AL387" s="95">
        <v>1188</v>
      </c>
    </row>
    <row r="388" spans="1:38" s="89" customFormat="1" ht="12.75" x14ac:dyDescent="0.2">
      <c r="A388" s="67">
        <v>680</v>
      </c>
      <c r="B388" s="90" t="s">
        <v>875</v>
      </c>
      <c r="C388" s="67">
        <v>1</v>
      </c>
      <c r="D388" s="161"/>
      <c r="E388" s="161"/>
      <c r="F388" s="161"/>
      <c r="G388" s="162">
        <v>0.73936229716650925</v>
      </c>
      <c r="H388" s="91">
        <v>0.59770639516402424</v>
      </c>
      <c r="I388" s="91">
        <v>9</v>
      </c>
      <c r="J388" s="163">
        <v>132.48005498707258</v>
      </c>
      <c r="K388" s="164">
        <v>13841.603768589048</v>
      </c>
      <c r="L388" s="165">
        <v>4496</v>
      </c>
      <c r="M388" s="165">
        <v>1188</v>
      </c>
      <c r="N388" s="166">
        <v>51634548.751198627</v>
      </c>
      <c r="O388" s="167"/>
      <c r="P388" s="95">
        <v>0</v>
      </c>
      <c r="Q388" s="96"/>
      <c r="R388" s="96">
        <v>50140980</v>
      </c>
      <c r="S388" s="96">
        <v>1493568.7511986271</v>
      </c>
      <c r="T388" s="97"/>
      <c r="U388" s="97"/>
      <c r="V388" s="97"/>
      <c r="W388" s="97"/>
      <c r="X388" s="97"/>
      <c r="Y388" s="97"/>
      <c r="Z388" s="67"/>
      <c r="AA388" s="96"/>
      <c r="AB388" s="98"/>
      <c r="AC388" s="168"/>
      <c r="AD388" s="169">
        <v>680</v>
      </c>
      <c r="AE388" s="169">
        <v>51634548.751198627</v>
      </c>
      <c r="AF388" s="170">
        <v>1</v>
      </c>
      <c r="AG388" s="171">
        <v>51634548.751198627</v>
      </c>
      <c r="AH388" s="98"/>
      <c r="AI388" s="93">
        <v>132.48005498707258</v>
      </c>
      <c r="AJ388" s="172">
        <v>13841.603768589048</v>
      </c>
      <c r="AK388" s="95">
        <v>4496</v>
      </c>
      <c r="AL388" s="95">
        <v>1188</v>
      </c>
    </row>
    <row r="389" spans="1:38" s="89" customFormat="1" ht="12.75" x14ac:dyDescent="0.2">
      <c r="A389" s="67">
        <v>683</v>
      </c>
      <c r="B389" s="90" t="s">
        <v>876</v>
      </c>
      <c r="C389" s="67">
        <v>1</v>
      </c>
      <c r="D389" s="161"/>
      <c r="E389" s="161"/>
      <c r="F389" s="161"/>
      <c r="G389" s="162">
        <v>1.6177011510960442</v>
      </c>
      <c r="H389" s="91">
        <v>1.4751678095655985</v>
      </c>
      <c r="I389" s="91">
        <v>9</v>
      </c>
      <c r="J389" s="163">
        <v>182.29875719438201</v>
      </c>
      <c r="K389" s="164">
        <v>14288.104896551724</v>
      </c>
      <c r="L389" s="165">
        <v>11759</v>
      </c>
      <c r="M389" s="165">
        <v>1188</v>
      </c>
      <c r="N389" s="166">
        <v>15998790</v>
      </c>
      <c r="O389" s="167"/>
      <c r="P389" s="95">
        <v>0</v>
      </c>
      <c r="Q389" s="96"/>
      <c r="R389" s="96">
        <v>15998790</v>
      </c>
      <c r="S389" s="96">
        <v>0</v>
      </c>
      <c r="T389" s="97"/>
      <c r="U389" s="97"/>
      <c r="V389" s="97"/>
      <c r="W389" s="97"/>
      <c r="X389" s="97"/>
      <c r="Y389" s="97"/>
      <c r="Z389" s="67"/>
      <c r="AA389" s="96"/>
      <c r="AB389" s="98"/>
      <c r="AC389" s="168"/>
      <c r="AD389" s="169">
        <v>683</v>
      </c>
      <c r="AE389" s="169">
        <v>554348.37</v>
      </c>
      <c r="AF389" s="170">
        <v>0</v>
      </c>
      <c r="AG389" s="171">
        <v>15998790</v>
      </c>
      <c r="AH389" s="98"/>
      <c r="AI389" s="93">
        <v>182.29875719438201</v>
      </c>
      <c r="AJ389" s="172">
        <v>14288.104896551724</v>
      </c>
      <c r="AK389" s="95">
        <v>11759</v>
      </c>
      <c r="AL389" s="95">
        <v>1188</v>
      </c>
    </row>
    <row r="390" spans="1:38" s="89" customFormat="1" ht="12.75" x14ac:dyDescent="0.2">
      <c r="A390" s="67">
        <v>685</v>
      </c>
      <c r="B390" s="90" t="s">
        <v>877</v>
      </c>
      <c r="C390" s="67">
        <v>1</v>
      </c>
      <c r="D390" s="161"/>
      <c r="E390" s="161"/>
      <c r="F390" s="161">
        <v>20</v>
      </c>
      <c r="G390" s="162">
        <v>0</v>
      </c>
      <c r="H390" s="91">
        <v>0</v>
      </c>
      <c r="I390" s="91">
        <v>18</v>
      </c>
      <c r="J390" s="163">
        <v>173.21009986623693</v>
      </c>
      <c r="K390" s="164">
        <v>15228.413176470587</v>
      </c>
      <c r="L390" s="165">
        <v>11149</v>
      </c>
      <c r="M390" s="165">
        <v>1188</v>
      </c>
      <c r="N390" s="166">
        <v>2344040.4000000004</v>
      </c>
      <c r="O390" s="167"/>
      <c r="P390" s="95">
        <v>0</v>
      </c>
      <c r="Q390" s="96"/>
      <c r="R390" s="96">
        <v>2184699.9164600736</v>
      </c>
      <c r="S390" s="96">
        <v>159340.48353992682</v>
      </c>
      <c r="T390" s="97"/>
      <c r="U390" s="97"/>
      <c r="V390" s="97"/>
      <c r="W390" s="97"/>
      <c r="X390" s="97"/>
      <c r="Y390" s="97"/>
      <c r="Z390" s="67"/>
      <c r="AA390" s="96"/>
      <c r="AB390" s="98"/>
      <c r="AC390" s="168"/>
      <c r="AD390" s="169">
        <v>685</v>
      </c>
      <c r="AE390" s="169">
        <v>2344040.4000000004</v>
      </c>
      <c r="AF390" s="170">
        <v>1</v>
      </c>
      <c r="AG390" s="171">
        <v>2344040.4000000004</v>
      </c>
      <c r="AH390" s="98"/>
      <c r="AI390" s="93">
        <v>173.21009986623693</v>
      </c>
      <c r="AJ390" s="172">
        <v>15228.413176470587</v>
      </c>
      <c r="AK390" s="95">
        <v>11149</v>
      </c>
      <c r="AL390" s="95">
        <v>1188</v>
      </c>
    </row>
    <row r="391" spans="1:38" s="89" customFormat="1" ht="12.75" x14ac:dyDescent="0.2">
      <c r="A391" s="67">
        <v>690</v>
      </c>
      <c r="B391" s="90" t="s">
        <v>878</v>
      </c>
      <c r="C391" s="67">
        <v>1</v>
      </c>
      <c r="D391" s="161"/>
      <c r="E391" s="161"/>
      <c r="F391" s="161"/>
      <c r="G391" s="162">
        <v>1.8167767283007028</v>
      </c>
      <c r="H391" s="91">
        <v>1.2615996079792633</v>
      </c>
      <c r="I391" s="91">
        <v>9</v>
      </c>
      <c r="J391" s="163">
        <v>139.66383448740385</v>
      </c>
      <c r="K391" s="164">
        <v>13977.940112033109</v>
      </c>
      <c r="L391" s="165">
        <v>5544</v>
      </c>
      <c r="M391" s="165">
        <v>1188</v>
      </c>
      <c r="N391" s="166">
        <v>38664406.434090912</v>
      </c>
      <c r="O391" s="167"/>
      <c r="P391" s="95">
        <v>0</v>
      </c>
      <c r="Q391" s="96"/>
      <c r="R391" s="96">
        <v>38799705.590000004</v>
      </c>
      <c r="S391" s="96">
        <v>-135299.15590909123</v>
      </c>
      <c r="T391" s="97"/>
      <c r="U391" s="97"/>
      <c r="V391" s="97"/>
      <c r="W391" s="97"/>
      <c r="X391" s="97"/>
      <c r="Y391" s="97"/>
      <c r="Z391" s="67"/>
      <c r="AA391" s="96"/>
      <c r="AB391" s="98"/>
      <c r="AC391" s="168"/>
      <c r="AD391" s="169">
        <v>690</v>
      </c>
      <c r="AE391" s="169">
        <v>38664406.434090912</v>
      </c>
      <c r="AF391" s="170">
        <v>1</v>
      </c>
      <c r="AG391" s="171">
        <v>38664406.434090912</v>
      </c>
      <c r="AH391" s="98"/>
      <c r="AI391" s="93">
        <v>139.66383448740385</v>
      </c>
      <c r="AJ391" s="172">
        <v>13977.940112033109</v>
      </c>
      <c r="AK391" s="95">
        <v>5544</v>
      </c>
      <c r="AL391" s="95">
        <v>1188</v>
      </c>
    </row>
    <row r="392" spans="1:38" s="89" customFormat="1" ht="12.75" x14ac:dyDescent="0.2">
      <c r="A392" s="67">
        <v>695</v>
      </c>
      <c r="B392" s="90" t="s">
        <v>879</v>
      </c>
      <c r="C392" s="67">
        <v>1</v>
      </c>
      <c r="D392" s="161"/>
      <c r="E392" s="161"/>
      <c r="F392" s="161"/>
      <c r="G392" s="162">
        <v>0.17370295412326595</v>
      </c>
      <c r="H392" s="91">
        <v>0.23769807899329717</v>
      </c>
      <c r="I392" s="91">
        <v>9</v>
      </c>
      <c r="J392" s="163">
        <v>168.55970761814177</v>
      </c>
      <c r="K392" s="164">
        <v>13949.038124889779</v>
      </c>
      <c r="L392" s="165">
        <v>9563</v>
      </c>
      <c r="M392" s="165">
        <v>1188</v>
      </c>
      <c r="N392" s="166">
        <v>36841694.460000001</v>
      </c>
      <c r="O392" s="167"/>
      <c r="P392" s="95">
        <v>0</v>
      </c>
      <c r="Q392" s="96"/>
      <c r="R392" s="96">
        <v>36982866</v>
      </c>
      <c r="S392" s="96">
        <v>-141171.53999999911</v>
      </c>
      <c r="T392" s="97"/>
      <c r="U392" s="97"/>
      <c r="V392" s="97"/>
      <c r="W392" s="97"/>
      <c r="X392" s="97"/>
      <c r="Y392" s="97"/>
      <c r="Z392" s="67"/>
      <c r="AA392" s="96"/>
      <c r="AB392" s="98"/>
      <c r="AC392" s="168"/>
      <c r="AD392" s="169">
        <v>695</v>
      </c>
      <c r="AE392" s="169">
        <v>36841694.460000001</v>
      </c>
      <c r="AF392" s="170">
        <v>1</v>
      </c>
      <c r="AG392" s="171">
        <v>36841694.460000001</v>
      </c>
      <c r="AH392" s="98"/>
      <c r="AI392" s="93">
        <v>168.55970761814177</v>
      </c>
      <c r="AJ392" s="172">
        <v>13949.038124889779</v>
      </c>
      <c r="AK392" s="95">
        <v>9563</v>
      </c>
      <c r="AL392" s="95">
        <v>1188</v>
      </c>
    </row>
    <row r="393" spans="1:38" s="89" customFormat="1" ht="12.75" x14ac:dyDescent="0.2">
      <c r="A393" s="67">
        <v>698</v>
      </c>
      <c r="B393" s="90" t="s">
        <v>880</v>
      </c>
      <c r="C393" s="67">
        <v>1</v>
      </c>
      <c r="D393" s="161"/>
      <c r="E393" s="161"/>
      <c r="F393" s="161"/>
      <c r="G393" s="162">
        <v>0</v>
      </c>
      <c r="H393" s="91">
        <v>0</v>
      </c>
      <c r="I393" s="91">
        <v>9</v>
      </c>
      <c r="J393" s="163">
        <v>196.48348441413592</v>
      </c>
      <c r="K393" s="164">
        <v>13504.143916425992</v>
      </c>
      <c r="L393" s="165">
        <v>13029</v>
      </c>
      <c r="M393" s="165">
        <v>1188</v>
      </c>
      <c r="N393" s="166">
        <v>30777815.969999999</v>
      </c>
      <c r="O393" s="167"/>
      <c r="P393" s="95">
        <v>0</v>
      </c>
      <c r="Q393" s="96"/>
      <c r="R393" s="96">
        <v>30267959</v>
      </c>
      <c r="S393" s="96">
        <v>509856.96999999881</v>
      </c>
      <c r="T393" s="97"/>
      <c r="U393" s="97"/>
      <c r="V393" s="97"/>
      <c r="W393" s="97"/>
      <c r="X393" s="97"/>
      <c r="Y393" s="97"/>
      <c r="Z393" s="67"/>
      <c r="AA393" s="96"/>
      <c r="AB393" s="98"/>
      <c r="AC393" s="168"/>
      <c r="AD393" s="169">
        <v>698</v>
      </c>
      <c r="AE393" s="169">
        <v>30777815.969999999</v>
      </c>
      <c r="AF393" s="170">
        <v>1</v>
      </c>
      <c r="AG393" s="171">
        <v>30777815.969999999</v>
      </c>
      <c r="AH393" s="98"/>
      <c r="AI393" s="93">
        <v>196.48348441413592</v>
      </c>
      <c r="AJ393" s="172">
        <v>13504.143916425992</v>
      </c>
      <c r="AK393" s="95">
        <v>13029</v>
      </c>
      <c r="AL393" s="95">
        <v>1188</v>
      </c>
    </row>
    <row r="394" spans="1:38" s="89" customFormat="1" ht="12.75" x14ac:dyDescent="0.2">
      <c r="A394" s="67">
        <v>700</v>
      </c>
      <c r="B394" s="90" t="s">
        <v>881</v>
      </c>
      <c r="C394" s="67">
        <v>1</v>
      </c>
      <c r="D394" s="161"/>
      <c r="E394" s="161"/>
      <c r="F394" s="161"/>
      <c r="G394" s="162">
        <v>3.9297310750916323</v>
      </c>
      <c r="H394" s="91">
        <v>4.0999642270447518</v>
      </c>
      <c r="I394" s="91">
        <v>9</v>
      </c>
      <c r="J394" s="163">
        <v>173.5838734417809</v>
      </c>
      <c r="K394" s="164">
        <v>19057.722882427312</v>
      </c>
      <c r="L394" s="165">
        <v>14023</v>
      </c>
      <c r="M394" s="165">
        <v>1188</v>
      </c>
      <c r="N394" s="166">
        <v>27255506.099999998</v>
      </c>
      <c r="O394" s="167"/>
      <c r="P394" s="95">
        <v>0</v>
      </c>
      <c r="Q394" s="96"/>
      <c r="R394" s="96">
        <v>25996860.199999999</v>
      </c>
      <c r="S394" s="96">
        <v>1258645.8999999985</v>
      </c>
      <c r="T394" s="97"/>
      <c r="U394" s="97"/>
      <c r="V394" s="97"/>
      <c r="W394" s="97"/>
      <c r="X394" s="97"/>
      <c r="Y394" s="97"/>
      <c r="Z394" s="67"/>
      <c r="AA394" s="96"/>
      <c r="AB394" s="98"/>
      <c r="AC394" s="168"/>
      <c r="AD394" s="169">
        <v>700</v>
      </c>
      <c r="AE394" s="169">
        <v>27255506.099999998</v>
      </c>
      <c r="AF394" s="170">
        <v>1</v>
      </c>
      <c r="AG394" s="171">
        <v>27255506.099999998</v>
      </c>
      <c r="AH394" s="98"/>
      <c r="AI394" s="93">
        <v>173.5838734417809</v>
      </c>
      <c r="AJ394" s="172">
        <v>19057.722882427312</v>
      </c>
      <c r="AK394" s="95">
        <v>14023</v>
      </c>
      <c r="AL394" s="95">
        <v>1188</v>
      </c>
    </row>
    <row r="395" spans="1:38" s="89" customFormat="1" ht="12.75" x14ac:dyDescent="0.2">
      <c r="A395" s="67">
        <v>705</v>
      </c>
      <c r="B395" s="90" t="s">
        <v>882</v>
      </c>
      <c r="C395" s="67">
        <v>1</v>
      </c>
      <c r="D395" s="161"/>
      <c r="E395" s="161"/>
      <c r="F395" s="161"/>
      <c r="G395" s="162">
        <v>0.22077850501056462</v>
      </c>
      <c r="H395" s="91">
        <v>0.21836147060343439</v>
      </c>
      <c r="I395" s="91">
        <v>9</v>
      </c>
      <c r="J395" s="163">
        <v>186.17094515019502</v>
      </c>
      <c r="K395" s="164">
        <v>13733.678257554528</v>
      </c>
      <c r="L395" s="165">
        <v>11834</v>
      </c>
      <c r="M395" s="165">
        <v>1188</v>
      </c>
      <c r="N395" s="166">
        <v>41660279.969999999</v>
      </c>
      <c r="O395" s="167"/>
      <c r="P395" s="95">
        <v>0</v>
      </c>
      <c r="Q395" s="96"/>
      <c r="R395" s="96">
        <v>39752799.000002272</v>
      </c>
      <c r="S395" s="96">
        <v>1907480.9699977264</v>
      </c>
      <c r="T395" s="97"/>
      <c r="U395" s="97"/>
      <c r="V395" s="97"/>
      <c r="W395" s="97"/>
      <c r="X395" s="97"/>
      <c r="Y395" s="97"/>
      <c r="Z395" s="67"/>
      <c r="AA395" s="96"/>
      <c r="AB395" s="98"/>
      <c r="AC395" s="168"/>
      <c r="AD395" s="169">
        <v>705</v>
      </c>
      <c r="AE395" s="169">
        <v>41660279.969999999</v>
      </c>
      <c r="AF395" s="170">
        <v>1</v>
      </c>
      <c r="AG395" s="171">
        <v>41660279.969999999</v>
      </c>
      <c r="AH395" s="98"/>
      <c r="AI395" s="93">
        <v>186.17094515019502</v>
      </c>
      <c r="AJ395" s="172">
        <v>13733.678257554528</v>
      </c>
      <c r="AK395" s="95">
        <v>11834</v>
      </c>
      <c r="AL395" s="95">
        <v>1188</v>
      </c>
    </row>
    <row r="396" spans="1:38" s="89" customFormat="1" ht="12.75" x14ac:dyDescent="0.2">
      <c r="A396" s="67">
        <v>710</v>
      </c>
      <c r="B396" s="90" t="s">
        <v>883</v>
      </c>
      <c r="C396" s="67">
        <v>1</v>
      </c>
      <c r="D396" s="161"/>
      <c r="E396" s="161"/>
      <c r="F396" s="161"/>
      <c r="G396" s="162">
        <v>0.81608908167348759</v>
      </c>
      <c r="H396" s="91">
        <v>0.9208481402284262</v>
      </c>
      <c r="I396" s="91">
        <v>9</v>
      </c>
      <c r="J396" s="163">
        <v>150.92960388681342</v>
      </c>
      <c r="K396" s="164">
        <v>13148.815919003118</v>
      </c>
      <c r="L396" s="165">
        <v>6697</v>
      </c>
      <c r="M396" s="165">
        <v>1188</v>
      </c>
      <c r="N396" s="166">
        <v>38898704.829999998</v>
      </c>
      <c r="O396" s="167"/>
      <c r="P396" s="95">
        <v>0</v>
      </c>
      <c r="Q396" s="96"/>
      <c r="R396" s="96">
        <v>38417658</v>
      </c>
      <c r="S396" s="96">
        <v>481046.82999999821</v>
      </c>
      <c r="T396" s="97"/>
      <c r="U396" s="97"/>
      <c r="V396" s="97"/>
      <c r="W396" s="97"/>
      <c r="X396" s="97"/>
      <c r="Y396" s="97"/>
      <c r="Z396" s="67"/>
      <c r="AA396" s="96"/>
      <c r="AB396" s="98"/>
      <c r="AC396" s="168"/>
      <c r="AD396" s="169">
        <v>710</v>
      </c>
      <c r="AE396" s="169">
        <v>38898704.829999998</v>
      </c>
      <c r="AF396" s="170">
        <v>1</v>
      </c>
      <c r="AG396" s="171">
        <v>38898704.829999998</v>
      </c>
      <c r="AH396" s="98"/>
      <c r="AI396" s="93">
        <v>150.92960388681342</v>
      </c>
      <c r="AJ396" s="172">
        <v>13148.815919003118</v>
      </c>
      <c r="AK396" s="95">
        <v>6697</v>
      </c>
      <c r="AL396" s="95">
        <v>1188</v>
      </c>
    </row>
    <row r="397" spans="1:38" s="89" customFormat="1" ht="12.75" x14ac:dyDescent="0.2">
      <c r="A397" s="67">
        <v>712</v>
      </c>
      <c r="B397" s="90" t="s">
        <v>884</v>
      </c>
      <c r="C397" s="67">
        <v>1</v>
      </c>
      <c r="D397" s="161"/>
      <c r="E397" s="161"/>
      <c r="F397" s="161"/>
      <c r="G397" s="162">
        <v>2.2697439735147</v>
      </c>
      <c r="H397" s="91">
        <v>1.8151599893610451</v>
      </c>
      <c r="I397" s="91">
        <v>9</v>
      </c>
      <c r="J397" s="163">
        <v>174.07042572679831</v>
      </c>
      <c r="K397" s="164">
        <v>15671.115971446308</v>
      </c>
      <c r="L397" s="165">
        <v>11608</v>
      </c>
      <c r="M397" s="165">
        <v>1188</v>
      </c>
      <c r="N397" s="166">
        <v>45180039.490000002</v>
      </c>
      <c r="O397" s="167"/>
      <c r="P397" s="95">
        <v>0</v>
      </c>
      <c r="Q397" s="96"/>
      <c r="R397" s="96">
        <v>43359926.329999998</v>
      </c>
      <c r="S397" s="96">
        <v>1820113.1600000039</v>
      </c>
      <c r="T397" s="97"/>
      <c r="U397" s="97"/>
      <c r="V397" s="97"/>
      <c r="W397" s="97"/>
      <c r="X397" s="97"/>
      <c r="Y397" s="97"/>
      <c r="Z397" s="67"/>
      <c r="AA397" s="96"/>
      <c r="AB397" s="98"/>
      <c r="AC397" s="168"/>
      <c r="AD397" s="169">
        <v>712</v>
      </c>
      <c r="AE397" s="169">
        <v>45180039.490000002</v>
      </c>
      <c r="AF397" s="170">
        <v>1</v>
      </c>
      <c r="AG397" s="171">
        <v>45180039.490000002</v>
      </c>
      <c r="AH397" s="98"/>
      <c r="AI397" s="93">
        <v>174.07042572679831</v>
      </c>
      <c r="AJ397" s="172">
        <v>15671.115971446308</v>
      </c>
      <c r="AK397" s="95">
        <v>11608</v>
      </c>
      <c r="AL397" s="95">
        <v>1188</v>
      </c>
    </row>
    <row r="398" spans="1:38" s="89" customFormat="1" ht="12.75" x14ac:dyDescent="0.2">
      <c r="A398" s="67">
        <v>715</v>
      </c>
      <c r="B398" s="90" t="s">
        <v>885</v>
      </c>
      <c r="C398" s="67">
        <v>1</v>
      </c>
      <c r="D398" s="161"/>
      <c r="E398" s="161"/>
      <c r="F398" s="161"/>
      <c r="G398" s="162">
        <v>1.0239301757465407</v>
      </c>
      <c r="H398" s="91">
        <v>0.80748910627862025</v>
      </c>
      <c r="I398" s="91">
        <v>9</v>
      </c>
      <c r="J398" s="163">
        <v>164.84057660100873</v>
      </c>
      <c r="K398" s="164">
        <v>13814.234301675982</v>
      </c>
      <c r="L398" s="165">
        <v>8957</v>
      </c>
      <c r="M398" s="165">
        <v>1188</v>
      </c>
      <c r="N398" s="166">
        <v>24899902.48</v>
      </c>
      <c r="O398" s="167"/>
      <c r="P398" s="95">
        <v>0</v>
      </c>
      <c r="Q398" s="96"/>
      <c r="R398" s="96">
        <v>23688151</v>
      </c>
      <c r="S398" s="96">
        <v>1211751.4800000004</v>
      </c>
      <c r="T398" s="97"/>
      <c r="U398" s="97"/>
      <c r="V398" s="97"/>
      <c r="W398" s="97"/>
      <c r="X398" s="97"/>
      <c r="Y398" s="97"/>
      <c r="Z398" s="67"/>
      <c r="AA398" s="96"/>
      <c r="AB398" s="98"/>
      <c r="AC398" s="168"/>
      <c r="AD398" s="169">
        <v>715</v>
      </c>
      <c r="AE398" s="169">
        <v>24899902.48</v>
      </c>
      <c r="AF398" s="170">
        <v>1</v>
      </c>
      <c r="AG398" s="171">
        <v>24899902.48</v>
      </c>
      <c r="AH398" s="98"/>
      <c r="AI398" s="93">
        <v>164.84057660100873</v>
      </c>
      <c r="AJ398" s="172">
        <v>13814.234301675982</v>
      </c>
      <c r="AK398" s="95">
        <v>8957</v>
      </c>
      <c r="AL398" s="95">
        <v>1188</v>
      </c>
    </row>
    <row r="399" spans="1:38" s="89" customFormat="1" ht="12.75" x14ac:dyDescent="0.2">
      <c r="A399" s="67">
        <v>717</v>
      </c>
      <c r="B399" s="90" t="s">
        <v>886</v>
      </c>
      <c r="C399" s="67">
        <v>1</v>
      </c>
      <c r="D399" s="161"/>
      <c r="E399" s="161"/>
      <c r="F399" s="161"/>
      <c r="G399" s="162">
        <v>3.0987192391259284</v>
      </c>
      <c r="H399" s="91">
        <v>3.2977709438018796</v>
      </c>
      <c r="I399" s="91">
        <v>9</v>
      </c>
      <c r="J399" s="163">
        <v>156.12601866999759</v>
      </c>
      <c r="K399" s="164">
        <v>15909.174159999999</v>
      </c>
      <c r="L399" s="165">
        <v>8929</v>
      </c>
      <c r="M399" s="165">
        <v>1188</v>
      </c>
      <c r="N399" s="166">
        <v>19490104.405462731</v>
      </c>
      <c r="O399" s="167"/>
      <c r="P399" s="95">
        <v>0</v>
      </c>
      <c r="Q399" s="96"/>
      <c r="R399" s="96">
        <v>19763446.02</v>
      </c>
      <c r="S399" s="96">
        <v>-273341.61453726888</v>
      </c>
      <c r="T399" s="97"/>
      <c r="U399" s="97"/>
      <c r="V399" s="97"/>
      <c r="W399" s="97"/>
      <c r="X399" s="97"/>
      <c r="Y399" s="97"/>
      <c r="Z399" s="67"/>
      <c r="AA399" s="96"/>
      <c r="AB399" s="98"/>
      <c r="AC399" s="168"/>
      <c r="AD399" s="169">
        <v>717</v>
      </c>
      <c r="AE399" s="169">
        <v>19490104.405462731</v>
      </c>
      <c r="AF399" s="170">
        <v>1</v>
      </c>
      <c r="AG399" s="171">
        <v>19490104.405462731</v>
      </c>
      <c r="AH399" s="98"/>
      <c r="AI399" s="93">
        <v>156.12601866999759</v>
      </c>
      <c r="AJ399" s="172">
        <v>15909.174159999999</v>
      </c>
      <c r="AK399" s="95">
        <v>8929</v>
      </c>
      <c r="AL399" s="95">
        <v>1188</v>
      </c>
    </row>
    <row r="400" spans="1:38" s="89" customFormat="1" ht="12.75" x14ac:dyDescent="0.2">
      <c r="A400" s="67">
        <v>720</v>
      </c>
      <c r="B400" s="90" t="s">
        <v>887</v>
      </c>
      <c r="C400" s="67">
        <v>1</v>
      </c>
      <c r="D400" s="161"/>
      <c r="E400" s="161"/>
      <c r="F400" s="161"/>
      <c r="G400" s="162">
        <v>0.30530896317351258</v>
      </c>
      <c r="H400" s="91">
        <v>0.61489310381635121</v>
      </c>
      <c r="I400" s="91">
        <v>9</v>
      </c>
      <c r="J400" s="163">
        <v>112.06100366343183</v>
      </c>
      <c r="K400" s="164">
        <v>15235.313541202673</v>
      </c>
      <c r="L400" s="165">
        <v>1838</v>
      </c>
      <c r="M400" s="165">
        <v>1188</v>
      </c>
      <c r="N400" s="166">
        <v>23245991.719999999</v>
      </c>
      <c r="O400" s="167"/>
      <c r="P400" s="95">
        <v>0</v>
      </c>
      <c r="Q400" s="96"/>
      <c r="R400" s="96">
        <v>23396272</v>
      </c>
      <c r="S400" s="96">
        <v>-150280.28000000119</v>
      </c>
      <c r="T400" s="97"/>
      <c r="U400" s="97"/>
      <c r="V400" s="97"/>
      <c r="W400" s="97"/>
      <c r="X400" s="97"/>
      <c r="Y400" s="97"/>
      <c r="Z400" s="67"/>
      <c r="AA400" s="96"/>
      <c r="AB400" s="98"/>
      <c r="AC400" s="168"/>
      <c r="AD400" s="169">
        <v>720</v>
      </c>
      <c r="AE400" s="169">
        <v>23245991.719999999</v>
      </c>
      <c r="AF400" s="170">
        <v>1</v>
      </c>
      <c r="AG400" s="171">
        <v>23245991.719999999</v>
      </c>
      <c r="AH400" s="98"/>
      <c r="AI400" s="93">
        <v>112.06100366343183</v>
      </c>
      <c r="AJ400" s="172">
        <v>15235.313541202673</v>
      </c>
      <c r="AK400" s="95">
        <v>1838</v>
      </c>
      <c r="AL400" s="95">
        <v>1188</v>
      </c>
    </row>
    <row r="401" spans="1:38" s="89" customFormat="1" ht="12.75" x14ac:dyDescent="0.2">
      <c r="A401" s="67">
        <v>725</v>
      </c>
      <c r="B401" s="90" t="s">
        <v>888</v>
      </c>
      <c r="C401" s="67">
        <v>1</v>
      </c>
      <c r="D401" s="161"/>
      <c r="E401" s="161"/>
      <c r="F401" s="161"/>
      <c r="G401" s="162">
        <v>1.1971683069300834</v>
      </c>
      <c r="H401" s="91">
        <v>1.2838536673932595</v>
      </c>
      <c r="I401" s="91">
        <v>9</v>
      </c>
      <c r="J401" s="163">
        <v>129.96842014270399</v>
      </c>
      <c r="K401" s="164">
        <v>13381.911781164727</v>
      </c>
      <c r="L401" s="165">
        <v>4010</v>
      </c>
      <c r="M401" s="165">
        <v>1188</v>
      </c>
      <c r="N401" s="166">
        <v>53299532.28932862</v>
      </c>
      <c r="O401" s="167"/>
      <c r="P401" s="95">
        <v>0</v>
      </c>
      <c r="Q401" s="96"/>
      <c r="R401" s="96">
        <v>54065013.999999993</v>
      </c>
      <c r="S401" s="96">
        <v>-765481.71067137271</v>
      </c>
      <c r="T401" s="97"/>
      <c r="U401" s="97"/>
      <c r="V401" s="97"/>
      <c r="W401" s="97"/>
      <c r="X401" s="97"/>
      <c r="Y401" s="97"/>
      <c r="Z401" s="67"/>
      <c r="AA401" s="96"/>
      <c r="AB401" s="98"/>
      <c r="AC401" s="168"/>
      <c r="AD401" s="169">
        <v>725</v>
      </c>
      <c r="AE401" s="169">
        <v>53299532.28932862</v>
      </c>
      <c r="AF401" s="170">
        <v>1</v>
      </c>
      <c r="AG401" s="171">
        <v>53299532.28932862</v>
      </c>
      <c r="AH401" s="98"/>
      <c r="AI401" s="93">
        <v>129.96842014270399</v>
      </c>
      <c r="AJ401" s="172">
        <v>13381.911781164727</v>
      </c>
      <c r="AK401" s="95">
        <v>4010</v>
      </c>
      <c r="AL401" s="95">
        <v>1188</v>
      </c>
    </row>
    <row r="402" spans="1:38" s="89" customFormat="1" ht="12.75" x14ac:dyDescent="0.2">
      <c r="A402" s="67">
        <v>728</v>
      </c>
      <c r="B402" s="90" t="s">
        <v>889</v>
      </c>
      <c r="C402" s="67">
        <v>1</v>
      </c>
      <c r="D402" s="161"/>
      <c r="E402" s="161"/>
      <c r="F402" s="161"/>
      <c r="G402" s="162">
        <v>0</v>
      </c>
      <c r="H402" s="91">
        <v>0</v>
      </c>
      <c r="I402" s="91">
        <v>9</v>
      </c>
      <c r="J402" s="163">
        <v>236.7450578100995</v>
      </c>
      <c r="K402" s="164">
        <v>15791.453163265305</v>
      </c>
      <c r="L402" s="165">
        <v>21594</v>
      </c>
      <c r="M402" s="165">
        <v>1188</v>
      </c>
      <c r="N402" s="166">
        <v>3754386.6</v>
      </c>
      <c r="O402" s="167"/>
      <c r="P402" s="95">
        <v>0</v>
      </c>
      <c r="Q402" s="96"/>
      <c r="R402" s="96">
        <v>3660450.2</v>
      </c>
      <c r="S402" s="96">
        <v>93936.399999999907</v>
      </c>
      <c r="T402" s="97"/>
      <c r="U402" s="97"/>
      <c r="V402" s="97"/>
      <c r="W402" s="97"/>
      <c r="X402" s="97"/>
      <c r="Y402" s="97"/>
      <c r="Z402" s="67"/>
      <c r="AA402" s="96"/>
      <c r="AB402" s="98"/>
      <c r="AC402" s="168"/>
      <c r="AD402" s="169">
        <v>728</v>
      </c>
      <c r="AE402" s="169">
        <v>3754386.6</v>
      </c>
      <c r="AF402" s="170">
        <v>1</v>
      </c>
      <c r="AG402" s="171">
        <v>3754386.6</v>
      </c>
      <c r="AH402" s="98"/>
      <c r="AI402" s="93">
        <v>236.7450578100995</v>
      </c>
      <c r="AJ402" s="172">
        <v>15791.453163265305</v>
      </c>
      <c r="AK402" s="95">
        <v>21594</v>
      </c>
      <c r="AL402" s="95">
        <v>1188</v>
      </c>
    </row>
    <row r="403" spans="1:38" s="89" customFormat="1" ht="12.75" x14ac:dyDescent="0.2">
      <c r="A403" s="67">
        <v>730</v>
      </c>
      <c r="B403" s="90" t="s">
        <v>890</v>
      </c>
      <c r="C403" s="67">
        <v>1</v>
      </c>
      <c r="D403" s="161"/>
      <c r="E403" s="161"/>
      <c r="F403" s="161"/>
      <c r="G403" s="162">
        <v>0.29647776756315897</v>
      </c>
      <c r="H403" s="91">
        <v>0.30415875202293602</v>
      </c>
      <c r="I403" s="91">
        <v>9</v>
      </c>
      <c r="J403" s="163">
        <v>153.40991926959705</v>
      </c>
      <c r="K403" s="164">
        <v>14093.902809446256</v>
      </c>
      <c r="L403" s="165">
        <v>7528</v>
      </c>
      <c r="M403" s="165">
        <v>1188</v>
      </c>
      <c r="N403" s="166">
        <v>27129911.420000002</v>
      </c>
      <c r="O403" s="167"/>
      <c r="P403" s="95">
        <v>0</v>
      </c>
      <c r="Q403" s="96"/>
      <c r="R403" s="96">
        <v>26771893</v>
      </c>
      <c r="S403" s="96">
        <v>358018.42000000179</v>
      </c>
      <c r="T403" s="97"/>
      <c r="U403" s="97"/>
      <c r="V403" s="97"/>
      <c r="W403" s="97"/>
      <c r="X403" s="97"/>
      <c r="Y403" s="97"/>
      <c r="Z403" s="67"/>
      <c r="AA403" s="96"/>
      <c r="AB403" s="98"/>
      <c r="AC403" s="168"/>
      <c r="AD403" s="169">
        <v>730</v>
      </c>
      <c r="AE403" s="169">
        <v>27129911.420000002</v>
      </c>
      <c r="AF403" s="170">
        <v>1</v>
      </c>
      <c r="AG403" s="171">
        <v>27129911.420000002</v>
      </c>
      <c r="AH403" s="98"/>
      <c r="AI403" s="93">
        <v>153.40991926959705</v>
      </c>
      <c r="AJ403" s="172">
        <v>14093.902809446256</v>
      </c>
      <c r="AK403" s="95">
        <v>7528</v>
      </c>
      <c r="AL403" s="95">
        <v>1188</v>
      </c>
    </row>
    <row r="404" spans="1:38" s="89" customFormat="1" ht="12.75" x14ac:dyDescent="0.2">
      <c r="A404" s="67">
        <v>735</v>
      </c>
      <c r="B404" s="90" t="s">
        <v>891</v>
      </c>
      <c r="C404" s="67">
        <v>1</v>
      </c>
      <c r="D404" s="161"/>
      <c r="E404" s="161"/>
      <c r="F404" s="161"/>
      <c r="G404" s="162">
        <v>1.335372893368417</v>
      </c>
      <c r="H404" s="91">
        <v>1.47316665700771</v>
      </c>
      <c r="I404" s="91">
        <v>9</v>
      </c>
      <c r="J404" s="163">
        <v>132.71935974047037</v>
      </c>
      <c r="K404" s="164">
        <v>14040.960116939525</v>
      </c>
      <c r="L404" s="165">
        <v>4594</v>
      </c>
      <c r="M404" s="165">
        <v>1188</v>
      </c>
      <c r="N404" s="166">
        <v>58090101.070996568</v>
      </c>
      <c r="O404" s="167"/>
      <c r="P404" s="95">
        <v>0</v>
      </c>
      <c r="Q404" s="96"/>
      <c r="R404" s="96">
        <v>58286864.539999999</v>
      </c>
      <c r="S404" s="96">
        <v>-196763.4690034315</v>
      </c>
      <c r="T404" s="97"/>
      <c r="U404" s="97"/>
      <c r="V404" s="97"/>
      <c r="W404" s="97"/>
      <c r="X404" s="97"/>
      <c r="Y404" s="97"/>
      <c r="Z404" s="67"/>
      <c r="AA404" s="96"/>
      <c r="AB404" s="98"/>
      <c r="AC404" s="168"/>
      <c r="AD404" s="169">
        <v>735</v>
      </c>
      <c r="AE404" s="169">
        <v>58090101.070996568</v>
      </c>
      <c r="AF404" s="170">
        <v>1</v>
      </c>
      <c r="AG404" s="171">
        <v>58090101.070996568</v>
      </c>
      <c r="AH404" s="98"/>
      <c r="AI404" s="93">
        <v>132.71935974047037</v>
      </c>
      <c r="AJ404" s="172">
        <v>14040.960116939525</v>
      </c>
      <c r="AK404" s="95">
        <v>4594</v>
      </c>
      <c r="AL404" s="95">
        <v>1188</v>
      </c>
    </row>
    <row r="405" spans="1:38" s="89" customFormat="1" ht="12.75" x14ac:dyDescent="0.2">
      <c r="A405" s="67">
        <v>740</v>
      </c>
      <c r="B405" s="90" t="s">
        <v>892</v>
      </c>
      <c r="C405" s="67">
        <v>1</v>
      </c>
      <c r="D405" s="161"/>
      <c r="E405" s="161"/>
      <c r="F405" s="161"/>
      <c r="G405" s="162">
        <v>1.0977441715444654</v>
      </c>
      <c r="H405" s="91">
        <v>1.554286632553822</v>
      </c>
      <c r="I405" s="91">
        <v>9</v>
      </c>
      <c r="J405" s="163">
        <v>152.57162250612274</v>
      </c>
      <c r="K405" s="164">
        <v>14645.316701461375</v>
      </c>
      <c r="L405" s="165">
        <v>7699</v>
      </c>
      <c r="M405" s="165">
        <v>1188</v>
      </c>
      <c r="N405" s="166">
        <v>21058277.999998562</v>
      </c>
      <c r="O405" s="167"/>
      <c r="P405" s="95">
        <v>0</v>
      </c>
      <c r="Q405" s="96"/>
      <c r="R405" s="96">
        <v>21058277.999998562</v>
      </c>
      <c r="S405" s="96">
        <v>0</v>
      </c>
      <c r="T405" s="97"/>
      <c r="U405" s="97"/>
      <c r="V405" s="97"/>
      <c r="W405" s="97"/>
      <c r="X405" s="97"/>
      <c r="Y405" s="97"/>
      <c r="Z405" s="67"/>
      <c r="AA405" s="96"/>
      <c r="AB405" s="98"/>
      <c r="AC405" s="168"/>
      <c r="AD405" s="169">
        <v>740</v>
      </c>
      <c r="AE405" s="169">
        <v>574470.23</v>
      </c>
      <c r="AF405" s="170">
        <v>0</v>
      </c>
      <c r="AG405" s="171">
        <v>21058277.999998562</v>
      </c>
      <c r="AH405" s="98"/>
      <c r="AI405" s="93">
        <v>152.57162250612274</v>
      </c>
      <c r="AJ405" s="172">
        <v>14645.316701461375</v>
      </c>
      <c r="AK405" s="95">
        <v>7699</v>
      </c>
      <c r="AL405" s="95">
        <v>1188</v>
      </c>
    </row>
    <row r="406" spans="1:38" s="89" customFormat="1" ht="12.75" x14ac:dyDescent="0.2">
      <c r="A406" s="67">
        <v>745</v>
      </c>
      <c r="B406" s="90" t="s">
        <v>893</v>
      </c>
      <c r="C406" s="67">
        <v>1</v>
      </c>
      <c r="D406" s="161"/>
      <c r="E406" s="161"/>
      <c r="F406" s="161"/>
      <c r="G406" s="162">
        <v>1.5278998384314471</v>
      </c>
      <c r="H406" s="91">
        <v>1.5563841642471723</v>
      </c>
      <c r="I406" s="91">
        <v>9</v>
      </c>
      <c r="J406" s="163">
        <v>140.91638975733335</v>
      </c>
      <c r="K406" s="164">
        <v>13098.540812115893</v>
      </c>
      <c r="L406" s="165">
        <v>5359</v>
      </c>
      <c r="M406" s="165">
        <v>1188</v>
      </c>
      <c r="N406" s="166">
        <v>43420192.490000002</v>
      </c>
      <c r="O406" s="167"/>
      <c r="P406" s="95">
        <v>0</v>
      </c>
      <c r="Q406" s="96"/>
      <c r="R406" s="96">
        <v>43449378.600000001</v>
      </c>
      <c r="S406" s="96">
        <v>-29186.109999999404</v>
      </c>
      <c r="T406" s="97"/>
      <c r="U406" s="97"/>
      <c r="V406" s="97"/>
      <c r="W406" s="97"/>
      <c r="X406" s="97"/>
      <c r="Y406" s="97"/>
      <c r="Z406" s="67"/>
      <c r="AA406" s="96"/>
      <c r="AB406" s="98"/>
      <c r="AC406" s="168"/>
      <c r="AD406" s="169">
        <v>745</v>
      </c>
      <c r="AE406" s="169">
        <v>43420192.490000002</v>
      </c>
      <c r="AF406" s="170">
        <v>1</v>
      </c>
      <c r="AG406" s="171">
        <v>43420192.490000002</v>
      </c>
      <c r="AH406" s="98"/>
      <c r="AI406" s="93">
        <v>140.91638975733335</v>
      </c>
      <c r="AJ406" s="172">
        <v>13098.540812115893</v>
      </c>
      <c r="AK406" s="95">
        <v>5359</v>
      </c>
      <c r="AL406" s="95">
        <v>1188</v>
      </c>
    </row>
    <row r="407" spans="1:38" s="89" customFormat="1" ht="12.75" x14ac:dyDescent="0.2">
      <c r="A407" s="67">
        <v>750</v>
      </c>
      <c r="B407" s="90" t="s">
        <v>894</v>
      </c>
      <c r="C407" s="67">
        <v>1</v>
      </c>
      <c r="D407" s="161"/>
      <c r="E407" s="161"/>
      <c r="F407" s="161"/>
      <c r="G407" s="162">
        <v>3.5880700830525027</v>
      </c>
      <c r="H407" s="91">
        <v>2.892024274364231</v>
      </c>
      <c r="I407" s="91">
        <v>18</v>
      </c>
      <c r="J407" s="163">
        <v>163.23185420634161</v>
      </c>
      <c r="K407" s="164">
        <v>14469.010431519699</v>
      </c>
      <c r="L407" s="165">
        <v>9149</v>
      </c>
      <c r="M407" s="165">
        <v>1188</v>
      </c>
      <c r="N407" s="166">
        <v>13461609</v>
      </c>
      <c r="O407" s="167"/>
      <c r="P407" s="95">
        <v>0</v>
      </c>
      <c r="Q407" s="96"/>
      <c r="R407" s="96">
        <v>13461609</v>
      </c>
      <c r="S407" s="96">
        <v>0</v>
      </c>
      <c r="T407" s="97"/>
      <c r="U407" s="97"/>
      <c r="V407" s="97"/>
      <c r="W407" s="97"/>
      <c r="X407" s="97"/>
      <c r="Y407" s="97"/>
      <c r="Z407" s="67"/>
      <c r="AA407" s="96"/>
      <c r="AB407" s="98">
        <v>9</v>
      </c>
      <c r="AC407" s="168"/>
      <c r="AD407" s="169">
        <v>750</v>
      </c>
      <c r="AE407" s="169">
        <v>20135552.908827588</v>
      </c>
      <c r="AF407" s="170">
        <v>0</v>
      </c>
      <c r="AG407" s="171">
        <v>13461609</v>
      </c>
      <c r="AH407" s="98"/>
      <c r="AI407" s="93">
        <v>163.23185420634161</v>
      </c>
      <c r="AJ407" s="172">
        <v>14469.010431519699</v>
      </c>
      <c r="AK407" s="95">
        <v>9149</v>
      </c>
      <c r="AL407" s="95">
        <v>1188</v>
      </c>
    </row>
    <row r="408" spans="1:38" s="89" customFormat="1" ht="12.75" x14ac:dyDescent="0.2">
      <c r="A408" s="67">
        <v>753</v>
      </c>
      <c r="B408" s="90" t="s">
        <v>895</v>
      </c>
      <c r="C408" s="67">
        <v>1</v>
      </c>
      <c r="D408" s="161"/>
      <c r="E408" s="161"/>
      <c r="F408" s="161"/>
      <c r="G408" s="162">
        <v>0.3837161897258089</v>
      </c>
      <c r="H408" s="91">
        <v>0.36294517882072869</v>
      </c>
      <c r="I408" s="91">
        <v>9</v>
      </c>
      <c r="J408" s="163">
        <v>130.24038533556862</v>
      </c>
      <c r="K408" s="164">
        <v>14787.681450584483</v>
      </c>
      <c r="L408" s="165">
        <v>4472</v>
      </c>
      <c r="M408" s="165">
        <v>1188</v>
      </c>
      <c r="N408" s="166">
        <v>37074194.079999998</v>
      </c>
      <c r="O408" s="167"/>
      <c r="P408" s="95">
        <v>0</v>
      </c>
      <c r="Q408" s="96"/>
      <c r="R408" s="96">
        <v>36563363.299999997</v>
      </c>
      <c r="S408" s="96">
        <v>510830.78000000119</v>
      </c>
      <c r="T408" s="97"/>
      <c r="U408" s="97"/>
      <c r="V408" s="97"/>
      <c r="W408" s="97"/>
      <c r="X408" s="97"/>
      <c r="Y408" s="97"/>
      <c r="Z408" s="67"/>
      <c r="AA408" s="96"/>
      <c r="AB408" s="98"/>
      <c r="AC408" s="168"/>
      <c r="AD408" s="169">
        <v>753</v>
      </c>
      <c r="AE408" s="169">
        <v>37074194.079999998</v>
      </c>
      <c r="AF408" s="170">
        <v>1</v>
      </c>
      <c r="AG408" s="171">
        <v>37074194.079999998</v>
      </c>
      <c r="AH408" s="98"/>
      <c r="AI408" s="93">
        <v>130.24038533556862</v>
      </c>
      <c r="AJ408" s="172">
        <v>14787.681450584483</v>
      </c>
      <c r="AK408" s="95">
        <v>4472</v>
      </c>
      <c r="AL408" s="95">
        <v>1188</v>
      </c>
    </row>
    <row r="409" spans="1:38" s="89" customFormat="1" ht="12.75" x14ac:dyDescent="0.2">
      <c r="A409" s="67">
        <v>755</v>
      </c>
      <c r="B409" s="90" t="s">
        <v>896</v>
      </c>
      <c r="C409" s="67">
        <v>1</v>
      </c>
      <c r="D409" s="161"/>
      <c r="E409" s="161"/>
      <c r="F409" s="161"/>
      <c r="G409" s="162">
        <v>2.9874703437258763</v>
      </c>
      <c r="H409" s="91">
        <v>3.5317798505495568</v>
      </c>
      <c r="I409" s="91">
        <v>9</v>
      </c>
      <c r="J409" s="163">
        <v>140.57298953921867</v>
      </c>
      <c r="K409" s="164">
        <v>17505.90450729927</v>
      </c>
      <c r="L409" s="165">
        <v>7103</v>
      </c>
      <c r="M409" s="165">
        <v>1188</v>
      </c>
      <c r="N409" s="166">
        <v>14179394.560000001</v>
      </c>
      <c r="O409" s="167"/>
      <c r="P409" s="95">
        <v>0</v>
      </c>
      <c r="Q409" s="96"/>
      <c r="R409" s="96">
        <v>13508369</v>
      </c>
      <c r="S409" s="96">
        <v>671025.56000000052</v>
      </c>
      <c r="T409" s="97"/>
      <c r="U409" s="97"/>
      <c r="V409" s="97"/>
      <c r="W409" s="97"/>
      <c r="X409" s="97"/>
      <c r="Y409" s="97"/>
      <c r="Z409" s="67"/>
      <c r="AA409" s="96"/>
      <c r="AB409" s="98"/>
      <c r="AC409" s="168"/>
      <c r="AD409" s="169">
        <v>755</v>
      </c>
      <c r="AE409" s="169">
        <v>14179394.560000001</v>
      </c>
      <c r="AF409" s="170">
        <v>1</v>
      </c>
      <c r="AG409" s="171">
        <v>14179394.560000001</v>
      </c>
      <c r="AH409" s="98"/>
      <c r="AI409" s="93">
        <v>140.57298953921867</v>
      </c>
      <c r="AJ409" s="172">
        <v>17505.90450729927</v>
      </c>
      <c r="AK409" s="95">
        <v>7103</v>
      </c>
      <c r="AL409" s="95">
        <v>1188</v>
      </c>
    </row>
    <row r="410" spans="1:38" s="89" customFormat="1" ht="12.75" x14ac:dyDescent="0.2">
      <c r="A410" s="67">
        <v>760</v>
      </c>
      <c r="B410" s="90" t="s">
        <v>897</v>
      </c>
      <c r="C410" s="67">
        <v>1</v>
      </c>
      <c r="D410" s="161"/>
      <c r="E410" s="161"/>
      <c r="F410" s="161"/>
      <c r="G410" s="162">
        <v>4.8336572223018885</v>
      </c>
      <c r="H410" s="91">
        <v>3.9562022049683945</v>
      </c>
      <c r="I410" s="91">
        <v>9</v>
      </c>
      <c r="J410" s="163">
        <v>131.98061331550198</v>
      </c>
      <c r="K410" s="164">
        <v>15714.066231628176</v>
      </c>
      <c r="L410" s="165">
        <v>5025</v>
      </c>
      <c r="M410" s="165">
        <v>1188</v>
      </c>
      <c r="N410" s="166">
        <v>38319098</v>
      </c>
      <c r="O410" s="167"/>
      <c r="P410" s="95">
        <v>0</v>
      </c>
      <c r="Q410" s="96"/>
      <c r="R410" s="96">
        <v>38319098</v>
      </c>
      <c r="S410" s="96">
        <v>0</v>
      </c>
      <c r="T410" s="97"/>
      <c r="U410" s="97"/>
      <c r="V410" s="97"/>
      <c r="W410" s="97"/>
      <c r="X410" s="97"/>
      <c r="Y410" s="97"/>
      <c r="Z410" s="67"/>
      <c r="AA410" s="96"/>
      <c r="AB410" s="98"/>
      <c r="AC410" s="168"/>
      <c r="AD410" s="169">
        <v>760</v>
      </c>
      <c r="AE410" s="169">
        <v>1969080</v>
      </c>
      <c r="AF410" s="170">
        <v>0</v>
      </c>
      <c r="AG410" s="171">
        <v>38319098</v>
      </c>
      <c r="AH410" s="98"/>
      <c r="AI410" s="93">
        <v>131.98061331550198</v>
      </c>
      <c r="AJ410" s="172">
        <v>15714.066231628176</v>
      </c>
      <c r="AK410" s="95">
        <v>5025</v>
      </c>
      <c r="AL410" s="95">
        <v>1188</v>
      </c>
    </row>
    <row r="411" spans="1:38" s="89" customFormat="1" ht="12.75" x14ac:dyDescent="0.2">
      <c r="A411" s="67">
        <v>763</v>
      </c>
      <c r="B411" s="90" t="s">
        <v>898</v>
      </c>
      <c r="C411" s="67">
        <v>1</v>
      </c>
      <c r="D411" s="161"/>
      <c r="E411" s="161"/>
      <c r="F411" s="161"/>
      <c r="G411" s="162">
        <v>0.52203924971759375</v>
      </c>
      <c r="H411" s="91">
        <v>0.68251569957795732</v>
      </c>
      <c r="I411" s="91">
        <v>9</v>
      </c>
      <c r="J411" s="163">
        <v>129.9700639808209</v>
      </c>
      <c r="K411" s="164">
        <v>15430.895937499999</v>
      </c>
      <c r="L411" s="165">
        <v>4625</v>
      </c>
      <c r="M411" s="165">
        <v>1188</v>
      </c>
      <c r="N411" s="166">
        <v>18434740.780000001</v>
      </c>
      <c r="O411" s="167"/>
      <c r="P411" s="95">
        <v>0</v>
      </c>
      <c r="Q411" s="96"/>
      <c r="R411" s="96">
        <v>18628031</v>
      </c>
      <c r="S411" s="96">
        <v>-193290.21999999881</v>
      </c>
      <c r="T411" s="97"/>
      <c r="U411" s="97"/>
      <c r="V411" s="97"/>
      <c r="W411" s="97"/>
      <c r="X411" s="97"/>
      <c r="Y411" s="97"/>
      <c r="Z411" s="67"/>
      <c r="AA411" s="96"/>
      <c r="AB411" s="98"/>
      <c r="AC411" s="168"/>
      <c r="AD411" s="169">
        <v>763</v>
      </c>
      <c r="AE411" s="169">
        <v>18434740.780000001</v>
      </c>
      <c r="AF411" s="170">
        <v>1</v>
      </c>
      <c r="AG411" s="171">
        <v>18434740.780000001</v>
      </c>
      <c r="AH411" s="98"/>
      <c r="AI411" s="93">
        <v>129.9700639808209</v>
      </c>
      <c r="AJ411" s="172">
        <v>15430.895937499999</v>
      </c>
      <c r="AK411" s="95">
        <v>4625</v>
      </c>
      <c r="AL411" s="95">
        <v>1188</v>
      </c>
    </row>
    <row r="412" spans="1:38" s="89" customFormat="1" ht="12.75" x14ac:dyDescent="0.2">
      <c r="A412" s="67">
        <v>765</v>
      </c>
      <c r="B412" s="90" t="s">
        <v>899</v>
      </c>
      <c r="C412" s="67">
        <v>1</v>
      </c>
      <c r="D412" s="161"/>
      <c r="E412" s="161"/>
      <c r="F412" s="161"/>
      <c r="G412" s="162">
        <v>0</v>
      </c>
      <c r="H412" s="91">
        <v>0</v>
      </c>
      <c r="I412" s="91">
        <v>9</v>
      </c>
      <c r="J412" s="163">
        <v>181.3741936565018</v>
      </c>
      <c r="K412" s="164">
        <v>15101.491597444092</v>
      </c>
      <c r="L412" s="165">
        <v>12289</v>
      </c>
      <c r="M412" s="165">
        <v>1188</v>
      </c>
      <c r="N412" s="166">
        <v>17695548.57</v>
      </c>
      <c r="O412" s="167"/>
      <c r="P412" s="95">
        <v>0</v>
      </c>
      <c r="Q412" s="96"/>
      <c r="R412" s="96">
        <v>17250224</v>
      </c>
      <c r="S412" s="96">
        <v>445324.5700000003</v>
      </c>
      <c r="T412" s="97"/>
      <c r="U412" s="97"/>
      <c r="V412" s="97"/>
      <c r="W412" s="97"/>
      <c r="X412" s="97"/>
      <c r="Y412" s="97"/>
      <c r="Z412" s="67"/>
      <c r="AA412" s="96"/>
      <c r="AB412" s="98"/>
      <c r="AC412" s="168"/>
      <c r="AD412" s="169">
        <v>765</v>
      </c>
      <c r="AE412" s="169">
        <v>17695548.57</v>
      </c>
      <c r="AF412" s="170">
        <v>1</v>
      </c>
      <c r="AG412" s="171">
        <v>17695548.57</v>
      </c>
      <c r="AH412" s="98"/>
      <c r="AI412" s="93">
        <v>181.3741936565018</v>
      </c>
      <c r="AJ412" s="172">
        <v>15101.491597444092</v>
      </c>
      <c r="AK412" s="95">
        <v>12289</v>
      </c>
      <c r="AL412" s="95">
        <v>1188</v>
      </c>
    </row>
    <row r="413" spans="1:38" s="89" customFormat="1" ht="12.75" x14ac:dyDescent="0.2">
      <c r="A413" s="67">
        <v>766</v>
      </c>
      <c r="B413" s="90" t="s">
        <v>900</v>
      </c>
      <c r="C413" s="67">
        <v>1</v>
      </c>
      <c r="D413" s="161"/>
      <c r="E413" s="161"/>
      <c r="F413" s="161"/>
      <c r="G413" s="162">
        <v>0.41434309501447769</v>
      </c>
      <c r="H413" s="91">
        <v>0.83374359681246857</v>
      </c>
      <c r="I413" s="91">
        <v>9</v>
      </c>
      <c r="J413" s="163">
        <v>134.05008104676133</v>
      </c>
      <c r="K413" s="164">
        <v>15062.14426910299</v>
      </c>
      <c r="L413" s="165">
        <v>5129</v>
      </c>
      <c r="M413" s="165">
        <v>1188</v>
      </c>
      <c r="N413" s="166">
        <v>24694882.309999999</v>
      </c>
      <c r="O413" s="167"/>
      <c r="P413" s="95">
        <v>0</v>
      </c>
      <c r="Q413" s="96"/>
      <c r="R413" s="96">
        <v>24479729</v>
      </c>
      <c r="S413" s="96">
        <v>215153.30999999866</v>
      </c>
      <c r="T413" s="97"/>
      <c r="U413" s="97"/>
      <c r="V413" s="97"/>
      <c r="W413" s="97"/>
      <c r="X413" s="97"/>
      <c r="Y413" s="97"/>
      <c r="Z413" s="67"/>
      <c r="AA413" s="96"/>
      <c r="AB413" s="98"/>
      <c r="AC413" s="168"/>
      <c r="AD413" s="169">
        <v>766</v>
      </c>
      <c r="AE413" s="169">
        <v>24694882.309999999</v>
      </c>
      <c r="AF413" s="170">
        <v>1</v>
      </c>
      <c r="AG413" s="171">
        <v>24694882.309999999</v>
      </c>
      <c r="AH413" s="98"/>
      <c r="AI413" s="93">
        <v>134.05008104676133</v>
      </c>
      <c r="AJ413" s="172">
        <v>15062.14426910299</v>
      </c>
      <c r="AK413" s="95">
        <v>5129</v>
      </c>
      <c r="AL413" s="95">
        <v>1188</v>
      </c>
    </row>
    <row r="414" spans="1:38" s="89" customFormat="1" ht="12.75" x14ac:dyDescent="0.2">
      <c r="A414" s="67">
        <v>767</v>
      </c>
      <c r="B414" s="90" t="s">
        <v>901</v>
      </c>
      <c r="C414" s="67">
        <v>1</v>
      </c>
      <c r="D414" s="161"/>
      <c r="E414" s="161"/>
      <c r="F414" s="161"/>
      <c r="G414" s="162">
        <v>3.1179259987033503</v>
      </c>
      <c r="H414" s="91">
        <v>2.8092839869315314</v>
      </c>
      <c r="I414" s="91">
        <v>18</v>
      </c>
      <c r="J414" s="163">
        <v>107.07830606137362</v>
      </c>
      <c r="K414" s="164">
        <v>16670.751303772337</v>
      </c>
      <c r="L414" s="165">
        <v>1180</v>
      </c>
      <c r="M414" s="165">
        <v>1188</v>
      </c>
      <c r="N414" s="166">
        <v>26512058</v>
      </c>
      <c r="O414" s="167"/>
      <c r="P414" s="95">
        <v>0</v>
      </c>
      <c r="Q414" s="96"/>
      <c r="R414" s="96">
        <v>26512058</v>
      </c>
      <c r="S414" s="96">
        <v>0</v>
      </c>
      <c r="T414" s="97"/>
      <c r="U414" s="97"/>
      <c r="V414" s="97"/>
      <c r="W414" s="97"/>
      <c r="X414" s="97"/>
      <c r="Y414" s="97"/>
      <c r="Z414" s="67"/>
      <c r="AA414" s="96"/>
      <c r="AB414" s="98">
        <v>9</v>
      </c>
      <c r="AC414" s="168"/>
      <c r="AD414" s="169">
        <v>767</v>
      </c>
      <c r="AE414" s="169">
        <v>2230988.9377739723</v>
      </c>
      <c r="AF414" s="170">
        <v>0</v>
      </c>
      <c r="AG414" s="171">
        <v>26512058</v>
      </c>
      <c r="AH414" s="98"/>
      <c r="AI414" s="93">
        <v>107.07830606137362</v>
      </c>
      <c r="AJ414" s="172">
        <v>16670.751303772337</v>
      </c>
      <c r="AK414" s="95">
        <v>1180</v>
      </c>
      <c r="AL414" s="95">
        <v>1188</v>
      </c>
    </row>
    <row r="415" spans="1:38" s="89" customFormat="1" ht="12.75" x14ac:dyDescent="0.2">
      <c r="A415" s="67">
        <v>770</v>
      </c>
      <c r="B415" s="90" t="s">
        <v>902</v>
      </c>
      <c r="C415" s="67">
        <v>1</v>
      </c>
      <c r="D415" s="161"/>
      <c r="E415" s="161"/>
      <c r="F415" s="161"/>
      <c r="G415" s="162">
        <v>0.35731931315829341</v>
      </c>
      <c r="H415" s="91">
        <v>0.1689619259989385</v>
      </c>
      <c r="I415" s="91">
        <v>9</v>
      </c>
      <c r="J415" s="163">
        <v>114.32989141547345</v>
      </c>
      <c r="K415" s="164">
        <v>16341.541576517149</v>
      </c>
      <c r="L415" s="165">
        <v>2342</v>
      </c>
      <c r="M415" s="165">
        <v>1188</v>
      </c>
      <c r="N415" s="166">
        <v>28394562.690000001</v>
      </c>
      <c r="O415" s="167"/>
      <c r="P415" s="95">
        <v>0</v>
      </c>
      <c r="Q415" s="96"/>
      <c r="R415" s="96">
        <v>28021546.600000001</v>
      </c>
      <c r="S415" s="96">
        <v>373016.08999999985</v>
      </c>
      <c r="T415" s="97"/>
      <c r="U415" s="97"/>
      <c r="V415" s="97"/>
      <c r="W415" s="97"/>
      <c r="X415" s="97"/>
      <c r="Y415" s="97"/>
      <c r="Z415" s="67"/>
      <c r="AA415" s="96"/>
      <c r="AB415" s="98"/>
      <c r="AC415" s="168"/>
      <c r="AD415" s="169">
        <v>770</v>
      </c>
      <c r="AE415" s="169">
        <v>28394562.690000001</v>
      </c>
      <c r="AF415" s="170">
        <v>1</v>
      </c>
      <c r="AG415" s="171">
        <v>28394562.690000001</v>
      </c>
      <c r="AH415" s="98"/>
      <c r="AI415" s="93">
        <v>114.32989141547345</v>
      </c>
      <c r="AJ415" s="172">
        <v>16341.541576517149</v>
      </c>
      <c r="AK415" s="95">
        <v>2342</v>
      </c>
      <c r="AL415" s="95">
        <v>1188</v>
      </c>
    </row>
    <row r="416" spans="1:38" s="89" customFormat="1" ht="12.75" x14ac:dyDescent="0.2">
      <c r="A416" s="67">
        <v>773</v>
      </c>
      <c r="B416" s="90" t="s">
        <v>903</v>
      </c>
      <c r="C416" s="67">
        <v>1</v>
      </c>
      <c r="D416" s="161"/>
      <c r="E416" s="161"/>
      <c r="F416" s="161"/>
      <c r="G416" s="162">
        <v>1.8766721310148431</v>
      </c>
      <c r="H416" s="91">
        <v>1.9620948352548053</v>
      </c>
      <c r="I416" s="91">
        <v>9</v>
      </c>
      <c r="J416" s="163">
        <v>164.90574707087015</v>
      </c>
      <c r="K416" s="164">
        <v>14419.507905305927</v>
      </c>
      <c r="L416" s="165">
        <v>9359</v>
      </c>
      <c r="M416" s="165">
        <v>1188</v>
      </c>
      <c r="N416" s="166">
        <v>51318620.380000003</v>
      </c>
      <c r="O416" s="167"/>
      <c r="P416" s="95">
        <v>0</v>
      </c>
      <c r="Q416" s="96"/>
      <c r="R416" s="96">
        <v>50295941</v>
      </c>
      <c r="S416" s="96">
        <v>1022679.3800000027</v>
      </c>
      <c r="T416" s="97"/>
      <c r="U416" s="97"/>
      <c r="V416" s="97"/>
      <c r="W416" s="97"/>
      <c r="X416" s="97"/>
      <c r="Y416" s="97"/>
      <c r="Z416" s="67"/>
      <c r="AA416" s="96"/>
      <c r="AB416" s="98"/>
      <c r="AC416" s="168"/>
      <c r="AD416" s="169">
        <v>773</v>
      </c>
      <c r="AE416" s="169">
        <v>51318620.380000003</v>
      </c>
      <c r="AF416" s="170">
        <v>1</v>
      </c>
      <c r="AG416" s="171">
        <v>51318620.380000003</v>
      </c>
      <c r="AH416" s="98"/>
      <c r="AI416" s="93">
        <v>164.90574707087015</v>
      </c>
      <c r="AJ416" s="172">
        <v>14419.507905305927</v>
      </c>
      <c r="AK416" s="95">
        <v>9359</v>
      </c>
      <c r="AL416" s="95">
        <v>1188</v>
      </c>
    </row>
    <row r="417" spans="1:38" s="89" customFormat="1" ht="12.75" x14ac:dyDescent="0.2">
      <c r="A417" s="67">
        <v>774</v>
      </c>
      <c r="B417" s="90" t="s">
        <v>904</v>
      </c>
      <c r="C417" s="67">
        <v>1</v>
      </c>
      <c r="D417" s="161"/>
      <c r="E417" s="161"/>
      <c r="F417" s="161"/>
      <c r="G417" s="162">
        <v>11.476061426298042</v>
      </c>
      <c r="H417" s="91">
        <v>9.6335188593276513</v>
      </c>
      <c r="I417" s="91">
        <v>9</v>
      </c>
      <c r="J417" s="163">
        <v>326.2023076575386</v>
      </c>
      <c r="K417" s="164">
        <v>13925.332566137566</v>
      </c>
      <c r="L417" s="165">
        <v>31499</v>
      </c>
      <c r="M417" s="165">
        <v>1188</v>
      </c>
      <c r="N417" s="166">
        <v>17515001.783240002</v>
      </c>
      <c r="O417" s="167"/>
      <c r="P417" s="95">
        <v>2.4331916652062322</v>
      </c>
      <c r="Q417" s="96"/>
      <c r="R417" s="96">
        <v>16444864.036</v>
      </c>
      <c r="S417" s="96">
        <v>1070137.7472400013</v>
      </c>
      <c r="T417" s="97"/>
      <c r="U417" s="97"/>
      <c r="V417" s="97"/>
      <c r="W417" s="97"/>
      <c r="X417" s="97"/>
      <c r="Y417" s="97"/>
      <c r="Z417" s="67"/>
      <c r="AA417" s="96"/>
      <c r="AB417" s="98"/>
      <c r="AC417" s="168"/>
      <c r="AD417" s="169">
        <v>774</v>
      </c>
      <c r="AE417" s="169">
        <v>17515001.783240002</v>
      </c>
      <c r="AF417" s="170">
        <v>1</v>
      </c>
      <c r="AG417" s="171">
        <v>17515001.783240002</v>
      </c>
      <c r="AH417" s="98"/>
      <c r="AI417" s="93">
        <v>326.2023076575386</v>
      </c>
      <c r="AJ417" s="172">
        <v>13925.332566137566</v>
      </c>
      <c r="AK417" s="95">
        <v>31499</v>
      </c>
      <c r="AL417" s="95">
        <v>1188</v>
      </c>
    </row>
    <row r="418" spans="1:38" s="89" customFormat="1" ht="12.75" x14ac:dyDescent="0.2">
      <c r="A418" s="67">
        <v>775</v>
      </c>
      <c r="B418" s="90" t="s">
        <v>905</v>
      </c>
      <c r="C418" s="67">
        <v>1</v>
      </c>
      <c r="D418" s="161"/>
      <c r="E418" s="161"/>
      <c r="F418" s="161"/>
      <c r="G418" s="162">
        <v>0.59379930693952643</v>
      </c>
      <c r="H418" s="91">
        <v>0.55006130138123499</v>
      </c>
      <c r="I418" s="91">
        <v>9</v>
      </c>
      <c r="J418" s="163">
        <v>131.23398275463018</v>
      </c>
      <c r="K418" s="164">
        <v>13159.850550486161</v>
      </c>
      <c r="L418" s="165">
        <v>4110</v>
      </c>
      <c r="M418" s="165">
        <v>1188</v>
      </c>
      <c r="N418" s="166">
        <v>117462907.93000001</v>
      </c>
      <c r="O418" s="167"/>
      <c r="P418" s="95">
        <v>0</v>
      </c>
      <c r="Q418" s="96"/>
      <c r="R418" s="96">
        <v>113819986.00001003</v>
      </c>
      <c r="S418" s="96">
        <v>3642921.9299899787</v>
      </c>
      <c r="T418" s="97"/>
      <c r="U418" s="97"/>
      <c r="V418" s="97"/>
      <c r="W418" s="97"/>
      <c r="X418" s="97"/>
      <c r="Y418" s="97"/>
      <c r="Z418" s="67"/>
      <c r="AA418" s="96"/>
      <c r="AB418" s="98"/>
      <c r="AC418" s="168"/>
      <c r="AD418" s="169">
        <v>775</v>
      </c>
      <c r="AE418" s="169">
        <v>117462907.93000001</v>
      </c>
      <c r="AF418" s="170">
        <v>1</v>
      </c>
      <c r="AG418" s="171">
        <v>117462907.93000001</v>
      </c>
      <c r="AH418" s="98"/>
      <c r="AI418" s="93">
        <v>131.23398275463018</v>
      </c>
      <c r="AJ418" s="172">
        <v>13159.850550486161</v>
      </c>
      <c r="AK418" s="95">
        <v>4110</v>
      </c>
      <c r="AL418" s="95">
        <v>1188</v>
      </c>
    </row>
    <row r="419" spans="1:38" s="89" customFormat="1" ht="12.75" x14ac:dyDescent="0.2">
      <c r="A419" s="67">
        <v>778</v>
      </c>
      <c r="B419" s="90" t="s">
        <v>906</v>
      </c>
      <c r="C419" s="67">
        <v>1</v>
      </c>
      <c r="D419" s="161"/>
      <c r="E419" s="161"/>
      <c r="F419" s="161"/>
      <c r="G419" s="162">
        <v>0.48424342395182085</v>
      </c>
      <c r="H419" s="91">
        <v>0.48791206287878686</v>
      </c>
      <c r="I419" s="91">
        <v>9</v>
      </c>
      <c r="J419" s="163">
        <v>117.31760595184161</v>
      </c>
      <c r="K419" s="164">
        <v>16396.920835762874</v>
      </c>
      <c r="L419" s="165">
        <v>2840</v>
      </c>
      <c r="M419" s="165">
        <v>1188</v>
      </c>
      <c r="N419" s="166">
        <v>19083151.879999999</v>
      </c>
      <c r="O419" s="167"/>
      <c r="P419" s="95">
        <v>0</v>
      </c>
      <c r="Q419" s="96"/>
      <c r="R419" s="96">
        <v>19083151.879999999</v>
      </c>
      <c r="S419" s="96">
        <v>0</v>
      </c>
      <c r="T419" s="97"/>
      <c r="U419" s="97"/>
      <c r="V419" s="97"/>
      <c r="W419" s="97"/>
      <c r="X419" s="97"/>
      <c r="Y419" s="97"/>
      <c r="Z419" s="67"/>
      <c r="AA419" s="96"/>
      <c r="AB419" s="98"/>
      <c r="AC419" s="168"/>
      <c r="AD419" s="169">
        <v>778</v>
      </c>
      <c r="AE419" s="169">
        <v>949344.48523489945</v>
      </c>
      <c r="AF419" s="170">
        <v>0</v>
      </c>
      <c r="AG419" s="171">
        <v>19083151.879999999</v>
      </c>
      <c r="AH419" s="98"/>
      <c r="AI419" s="93">
        <v>117.31760595184161</v>
      </c>
      <c r="AJ419" s="172">
        <v>16396.920835762874</v>
      </c>
      <c r="AK419" s="95">
        <v>2840</v>
      </c>
      <c r="AL419" s="95">
        <v>1188</v>
      </c>
    </row>
    <row r="420" spans="1:38" s="89" customFormat="1" ht="12.75" x14ac:dyDescent="0.2">
      <c r="A420" s="67">
        <v>780</v>
      </c>
      <c r="B420" s="90" t="s">
        <v>907</v>
      </c>
      <c r="C420" s="67">
        <v>1</v>
      </c>
      <c r="D420" s="161"/>
      <c r="E420" s="161"/>
      <c r="F420" s="161"/>
      <c r="G420" s="162">
        <v>0</v>
      </c>
      <c r="H420" s="91">
        <v>2.1930448008165921</v>
      </c>
      <c r="I420" s="91">
        <v>9</v>
      </c>
      <c r="J420" s="163">
        <v>118.30149843937234</v>
      </c>
      <c r="K420" s="164">
        <v>14451.387561612064</v>
      </c>
      <c r="L420" s="165">
        <v>2645</v>
      </c>
      <c r="M420" s="165">
        <v>1188</v>
      </c>
      <c r="N420" s="166">
        <v>60072097</v>
      </c>
      <c r="O420" s="167"/>
      <c r="P420" s="95">
        <v>0</v>
      </c>
      <c r="Q420" s="96"/>
      <c r="R420" s="96">
        <v>60072097</v>
      </c>
      <c r="S420" s="96">
        <v>0</v>
      </c>
      <c r="T420" s="97"/>
      <c r="U420" s="97"/>
      <c r="V420" s="97"/>
      <c r="W420" s="97"/>
      <c r="X420" s="97"/>
      <c r="Y420" s="97"/>
      <c r="Z420" s="67"/>
      <c r="AA420" s="96"/>
      <c r="AB420" s="98"/>
      <c r="AC420" s="168"/>
      <c r="AD420" s="169">
        <v>780</v>
      </c>
      <c r="AE420" s="169">
        <v>1781357.6400000001</v>
      </c>
      <c r="AF420" s="170">
        <v>0</v>
      </c>
      <c r="AG420" s="171">
        <v>60072097</v>
      </c>
      <c r="AH420" s="98"/>
      <c r="AI420" s="93">
        <v>118.30149843937234</v>
      </c>
      <c r="AJ420" s="172">
        <v>14451.387561612064</v>
      </c>
      <c r="AK420" s="95">
        <v>2645</v>
      </c>
      <c r="AL420" s="95">
        <v>1188</v>
      </c>
    </row>
    <row r="421" spans="1:38" s="89" customFormat="1" ht="12.75" x14ac:dyDescent="0.2">
      <c r="A421" s="67">
        <v>801</v>
      </c>
      <c r="B421" s="90" t="s">
        <v>908</v>
      </c>
      <c r="C421" s="67">
        <v>1</v>
      </c>
      <c r="D421" s="161"/>
      <c r="E421" s="161"/>
      <c r="F421" s="161"/>
      <c r="G421" s="162">
        <v>0</v>
      </c>
      <c r="H421" s="91">
        <v>0</v>
      </c>
      <c r="I421" s="91">
        <v>9</v>
      </c>
      <c r="J421" s="163">
        <v>102.08470472317268</v>
      </c>
      <c r="K421" s="164">
        <v>23976.09377085873</v>
      </c>
      <c r="L421" s="165">
        <v>500</v>
      </c>
      <c r="M421" s="165">
        <v>1188</v>
      </c>
      <c r="N421" s="166">
        <v>26519850</v>
      </c>
      <c r="O421" s="167"/>
      <c r="P421" s="95">
        <v>0</v>
      </c>
      <c r="Q421" s="96"/>
      <c r="R421" s="96">
        <v>25966110</v>
      </c>
      <c r="S421" s="96">
        <v>553740</v>
      </c>
      <c r="T421" s="97"/>
      <c r="U421" s="97"/>
      <c r="V421" s="97"/>
      <c r="W421" s="97"/>
      <c r="X421" s="97"/>
      <c r="Y421" s="97"/>
      <c r="Z421" s="67"/>
      <c r="AA421" s="96"/>
      <c r="AB421" s="98"/>
      <c r="AC421" s="168"/>
      <c r="AD421" s="169">
        <v>801</v>
      </c>
      <c r="AE421" s="169">
        <v>26519850</v>
      </c>
      <c r="AF421" s="170">
        <v>1</v>
      </c>
      <c r="AG421" s="171">
        <v>26519850</v>
      </c>
      <c r="AH421" s="98"/>
      <c r="AI421" s="93">
        <v>102.08470472317268</v>
      </c>
      <c r="AJ421" s="172">
        <v>23976.09377085873</v>
      </c>
      <c r="AK421" s="95">
        <v>500</v>
      </c>
      <c r="AL421" s="95">
        <v>1188</v>
      </c>
    </row>
    <row r="422" spans="1:38" s="89" customFormat="1" ht="12.75" x14ac:dyDescent="0.2">
      <c r="A422" s="67">
        <v>805</v>
      </c>
      <c r="B422" s="90" t="s">
        <v>909</v>
      </c>
      <c r="C422" s="67">
        <v>1</v>
      </c>
      <c r="D422" s="161"/>
      <c r="E422" s="161"/>
      <c r="F422" s="161"/>
      <c r="G422" s="162">
        <v>0</v>
      </c>
      <c r="H422" s="91">
        <v>0</v>
      </c>
      <c r="I422" s="91">
        <v>9</v>
      </c>
      <c r="J422" s="163">
        <v>114.87021738405683</v>
      </c>
      <c r="K422" s="164">
        <v>20084.463293556088</v>
      </c>
      <c r="L422" s="165">
        <v>2987</v>
      </c>
      <c r="M422" s="165">
        <v>1188</v>
      </c>
      <c r="N422" s="166">
        <v>29236115.309999999</v>
      </c>
      <c r="O422" s="167"/>
      <c r="P422" s="95">
        <v>0</v>
      </c>
      <c r="Q422" s="96"/>
      <c r="R422" s="96">
        <v>27881197.999998115</v>
      </c>
      <c r="S422" s="96">
        <v>1354917.3100018837</v>
      </c>
      <c r="T422" s="97"/>
      <c r="U422" s="97"/>
      <c r="V422" s="97"/>
      <c r="W422" s="97"/>
      <c r="X422" s="97"/>
      <c r="Y422" s="97"/>
      <c r="Z422" s="67"/>
      <c r="AA422" s="96"/>
      <c r="AB422" s="98"/>
      <c r="AC422" s="168"/>
      <c r="AD422" s="169">
        <v>805</v>
      </c>
      <c r="AE422" s="169">
        <v>29236115.309999999</v>
      </c>
      <c r="AF422" s="170">
        <v>1</v>
      </c>
      <c r="AG422" s="171">
        <v>29236115.309999999</v>
      </c>
      <c r="AH422" s="98"/>
      <c r="AI422" s="93">
        <v>114.87021738405683</v>
      </c>
      <c r="AJ422" s="172">
        <v>20084.463293556088</v>
      </c>
      <c r="AK422" s="95">
        <v>2987</v>
      </c>
      <c r="AL422" s="95">
        <v>1188</v>
      </c>
    </row>
    <row r="423" spans="1:38" s="89" customFormat="1" ht="12.75" x14ac:dyDescent="0.2">
      <c r="A423" s="67">
        <v>806</v>
      </c>
      <c r="B423" s="90" t="s">
        <v>910</v>
      </c>
      <c r="C423" s="67">
        <v>1</v>
      </c>
      <c r="D423" s="161"/>
      <c r="E423" s="161"/>
      <c r="F423" s="161"/>
      <c r="G423" s="162">
        <v>0</v>
      </c>
      <c r="H423" s="91">
        <v>0</v>
      </c>
      <c r="I423" s="91">
        <v>9</v>
      </c>
      <c r="J423" s="163">
        <v>115.39914469295196</v>
      </c>
      <c r="K423" s="164">
        <v>22695.440204923081</v>
      </c>
      <c r="L423" s="165">
        <v>3495</v>
      </c>
      <c r="M423" s="165">
        <v>1188</v>
      </c>
      <c r="N423" s="166">
        <v>24054079.859999999</v>
      </c>
      <c r="O423" s="167"/>
      <c r="P423" s="95">
        <v>0</v>
      </c>
      <c r="Q423" s="96"/>
      <c r="R423" s="96">
        <v>23410617</v>
      </c>
      <c r="S423" s="96">
        <v>643462.8599999994</v>
      </c>
      <c r="T423" s="97"/>
      <c r="U423" s="97"/>
      <c r="V423" s="97"/>
      <c r="W423" s="97"/>
      <c r="X423" s="97"/>
      <c r="Y423" s="97"/>
      <c r="Z423" s="67"/>
      <c r="AA423" s="96"/>
      <c r="AB423" s="98"/>
      <c r="AC423" s="168"/>
      <c r="AD423" s="169">
        <v>806</v>
      </c>
      <c r="AE423" s="169">
        <v>24054079.859999999</v>
      </c>
      <c r="AF423" s="170">
        <v>1</v>
      </c>
      <c r="AG423" s="171">
        <v>24054079.859999999</v>
      </c>
      <c r="AH423" s="98"/>
      <c r="AI423" s="93">
        <v>115.39914469295196</v>
      </c>
      <c r="AJ423" s="172">
        <v>22695.440204923081</v>
      </c>
      <c r="AK423" s="95">
        <v>3495</v>
      </c>
      <c r="AL423" s="95">
        <v>1188</v>
      </c>
    </row>
    <row r="424" spans="1:38" s="89" customFormat="1" ht="12.75" x14ac:dyDescent="0.2">
      <c r="A424" s="67">
        <v>810</v>
      </c>
      <c r="B424" s="90" t="s">
        <v>911</v>
      </c>
      <c r="C424" s="67">
        <v>1</v>
      </c>
      <c r="D424" s="161"/>
      <c r="E424" s="161"/>
      <c r="F424" s="161"/>
      <c r="G424" s="162">
        <v>0</v>
      </c>
      <c r="H424" s="91">
        <v>0</v>
      </c>
      <c r="I424" s="91">
        <v>9</v>
      </c>
      <c r="J424" s="163">
        <v>102.97198873040314</v>
      </c>
      <c r="K424" s="164">
        <v>20769.146033478897</v>
      </c>
      <c r="L424" s="165">
        <v>617</v>
      </c>
      <c r="M424" s="165">
        <v>1188</v>
      </c>
      <c r="N424" s="166">
        <v>29406425.640000001</v>
      </c>
      <c r="O424" s="167"/>
      <c r="P424" s="95">
        <v>0</v>
      </c>
      <c r="Q424" s="96"/>
      <c r="R424" s="96">
        <v>28839784.000001416</v>
      </c>
      <c r="S424" s="96">
        <v>566641.63999858499</v>
      </c>
      <c r="T424" s="97"/>
      <c r="U424" s="97"/>
      <c r="V424" s="97"/>
      <c r="W424" s="97"/>
      <c r="X424" s="97"/>
      <c r="Y424" s="97"/>
      <c r="Z424" s="67"/>
      <c r="AA424" s="96"/>
      <c r="AB424" s="98"/>
      <c r="AC424" s="168"/>
      <c r="AD424" s="169">
        <v>810</v>
      </c>
      <c r="AE424" s="169">
        <v>29406425.640000001</v>
      </c>
      <c r="AF424" s="170">
        <v>1</v>
      </c>
      <c r="AG424" s="171">
        <v>29406425.640000001</v>
      </c>
      <c r="AH424" s="98"/>
      <c r="AI424" s="93">
        <v>102.97198873040314</v>
      </c>
      <c r="AJ424" s="172">
        <v>20769.146033478897</v>
      </c>
      <c r="AK424" s="95">
        <v>617</v>
      </c>
      <c r="AL424" s="95">
        <v>1188</v>
      </c>
    </row>
    <row r="425" spans="1:38" s="89" customFormat="1" ht="12.75" x14ac:dyDescent="0.2">
      <c r="A425" s="67">
        <v>815</v>
      </c>
      <c r="B425" s="90" t="s">
        <v>912</v>
      </c>
      <c r="C425" s="67">
        <v>1</v>
      </c>
      <c r="D425" s="161"/>
      <c r="E425" s="161"/>
      <c r="F425" s="161"/>
      <c r="G425" s="162">
        <v>0</v>
      </c>
      <c r="H425" s="91">
        <v>0</v>
      </c>
      <c r="I425" s="91">
        <v>9</v>
      </c>
      <c r="J425" s="163">
        <v>110.5897215492742</v>
      </c>
      <c r="K425" s="164">
        <v>21910.839562043795</v>
      </c>
      <c r="L425" s="165">
        <v>2320</v>
      </c>
      <c r="M425" s="165">
        <v>1188</v>
      </c>
      <c r="N425" s="166">
        <v>16687772.059999999</v>
      </c>
      <c r="O425" s="167"/>
      <c r="P425" s="95">
        <v>0</v>
      </c>
      <c r="Q425" s="96"/>
      <c r="R425" s="96">
        <v>16548323.000001028</v>
      </c>
      <c r="S425" s="96">
        <v>139449.05999897048</v>
      </c>
      <c r="T425" s="97"/>
      <c r="U425" s="97"/>
      <c r="V425" s="97"/>
      <c r="W425" s="97"/>
      <c r="X425" s="97"/>
      <c r="Y425" s="97"/>
      <c r="Z425" s="67"/>
      <c r="AA425" s="96"/>
      <c r="AB425" s="98"/>
      <c r="AC425" s="168"/>
      <c r="AD425" s="169">
        <v>815</v>
      </c>
      <c r="AE425" s="169">
        <v>16687772.059999999</v>
      </c>
      <c r="AF425" s="170">
        <v>1</v>
      </c>
      <c r="AG425" s="171">
        <v>16687772.059999999</v>
      </c>
      <c r="AH425" s="98"/>
      <c r="AI425" s="93">
        <v>110.5897215492742</v>
      </c>
      <c r="AJ425" s="172">
        <v>21910.839562043795</v>
      </c>
      <c r="AK425" s="95">
        <v>2320</v>
      </c>
      <c r="AL425" s="95">
        <v>1188</v>
      </c>
    </row>
    <row r="426" spans="1:38" s="89" customFormat="1" ht="12.75" x14ac:dyDescent="0.2">
      <c r="A426" s="67">
        <v>817</v>
      </c>
      <c r="B426" s="90" t="s">
        <v>913</v>
      </c>
      <c r="C426" s="67">
        <v>1</v>
      </c>
      <c r="D426" s="161"/>
      <c r="E426" s="161"/>
      <c r="F426" s="161"/>
      <c r="G426" s="162">
        <v>0</v>
      </c>
      <c r="H426" s="91">
        <v>0</v>
      </c>
      <c r="I426" s="91">
        <v>9</v>
      </c>
      <c r="J426" s="163">
        <v>100.29403206019379</v>
      </c>
      <c r="K426" s="164">
        <v>20875.935709482179</v>
      </c>
      <c r="L426" s="165">
        <v>61</v>
      </c>
      <c r="M426" s="165">
        <v>1188</v>
      </c>
      <c r="N426" s="166">
        <v>31133829.960000001</v>
      </c>
      <c r="O426" s="167"/>
      <c r="P426" s="95">
        <v>0</v>
      </c>
      <c r="Q426" s="96"/>
      <c r="R426" s="96">
        <v>31042516</v>
      </c>
      <c r="S426" s="96">
        <v>91313.960000000894</v>
      </c>
      <c r="T426" s="97"/>
      <c r="U426" s="97"/>
      <c r="V426" s="97"/>
      <c r="W426" s="97"/>
      <c r="X426" s="97"/>
      <c r="Y426" s="97"/>
      <c r="Z426" s="67"/>
      <c r="AA426" s="96"/>
      <c r="AB426" s="98"/>
      <c r="AC426" s="168"/>
      <c r="AD426" s="169">
        <v>817</v>
      </c>
      <c r="AE426" s="169">
        <v>31133829.960000001</v>
      </c>
      <c r="AF426" s="170">
        <v>1</v>
      </c>
      <c r="AG426" s="171">
        <v>31133829.960000001</v>
      </c>
      <c r="AH426" s="98"/>
      <c r="AI426" s="93">
        <v>100.29403206019379</v>
      </c>
      <c r="AJ426" s="172">
        <v>20875.935709482179</v>
      </c>
      <c r="AK426" s="95">
        <v>61</v>
      </c>
      <c r="AL426" s="95">
        <v>1188</v>
      </c>
    </row>
    <row r="427" spans="1:38" s="89" customFormat="1" ht="12.75" x14ac:dyDescent="0.2">
      <c r="A427" s="67">
        <v>818</v>
      </c>
      <c r="B427" s="90" t="s">
        <v>914</v>
      </c>
      <c r="C427" s="67">
        <v>1</v>
      </c>
      <c r="D427" s="161"/>
      <c r="E427" s="161"/>
      <c r="F427" s="161"/>
      <c r="G427" s="162">
        <v>0</v>
      </c>
      <c r="H427" s="91">
        <v>0</v>
      </c>
      <c r="I427" s="91">
        <v>9</v>
      </c>
      <c r="J427" s="163">
        <v>107.11561974988864</v>
      </c>
      <c r="K427" s="164">
        <v>22673.245296108293</v>
      </c>
      <c r="L427" s="165">
        <v>1613</v>
      </c>
      <c r="M427" s="165">
        <v>1188</v>
      </c>
      <c r="N427" s="166">
        <v>14397204.4</v>
      </c>
      <c r="O427" s="167"/>
      <c r="P427" s="95">
        <v>0</v>
      </c>
      <c r="Q427" s="96"/>
      <c r="R427" s="96">
        <v>13445759.999998812</v>
      </c>
      <c r="S427" s="96">
        <v>951444.40000118874</v>
      </c>
      <c r="T427" s="97"/>
      <c r="U427" s="97"/>
      <c r="V427" s="97"/>
      <c r="W427" s="97"/>
      <c r="X427" s="97"/>
      <c r="Y427" s="97"/>
      <c r="Z427" s="67"/>
      <c r="AA427" s="96"/>
      <c r="AB427" s="98"/>
      <c r="AC427" s="168"/>
      <c r="AD427" s="169">
        <v>818</v>
      </c>
      <c r="AE427" s="169">
        <v>14397204.4</v>
      </c>
      <c r="AF427" s="170">
        <v>1</v>
      </c>
      <c r="AG427" s="171">
        <v>14397204.4</v>
      </c>
      <c r="AH427" s="98"/>
      <c r="AI427" s="93">
        <v>107.11561974988864</v>
      </c>
      <c r="AJ427" s="172">
        <v>22673.245296108293</v>
      </c>
      <c r="AK427" s="95">
        <v>1613</v>
      </c>
      <c r="AL427" s="95">
        <v>1188</v>
      </c>
    </row>
    <row r="428" spans="1:38" s="89" customFormat="1" ht="12.75" x14ac:dyDescent="0.2">
      <c r="A428" s="67">
        <v>821</v>
      </c>
      <c r="B428" s="90" t="s">
        <v>915</v>
      </c>
      <c r="C428" s="67">
        <v>1</v>
      </c>
      <c r="D428" s="161"/>
      <c r="E428" s="161"/>
      <c r="F428" s="161"/>
      <c r="G428" s="162">
        <v>0</v>
      </c>
      <c r="H428" s="91">
        <v>0</v>
      </c>
      <c r="I428" s="91">
        <v>9</v>
      </c>
      <c r="J428" s="163">
        <v>104.24427614945688</v>
      </c>
      <c r="K428" s="164">
        <v>22727.66347972973</v>
      </c>
      <c r="L428" s="165">
        <v>965</v>
      </c>
      <c r="M428" s="165">
        <v>1188</v>
      </c>
      <c r="N428" s="166">
        <v>35109151.829999998</v>
      </c>
      <c r="O428" s="167"/>
      <c r="P428" s="95">
        <v>0</v>
      </c>
      <c r="Q428" s="96"/>
      <c r="R428" s="96">
        <v>34949860</v>
      </c>
      <c r="S428" s="96">
        <v>159291.82999999821</v>
      </c>
      <c r="T428" s="97"/>
      <c r="U428" s="97"/>
      <c r="V428" s="97"/>
      <c r="W428" s="97"/>
      <c r="X428" s="97"/>
      <c r="Y428" s="97"/>
      <c r="Z428" s="67"/>
      <c r="AA428" s="96"/>
      <c r="AB428" s="98"/>
      <c r="AC428" s="168"/>
      <c r="AD428" s="169">
        <v>821</v>
      </c>
      <c r="AE428" s="169">
        <v>35109151.829999998</v>
      </c>
      <c r="AF428" s="170">
        <v>1</v>
      </c>
      <c r="AG428" s="171">
        <v>35109151.829999998</v>
      </c>
      <c r="AH428" s="98"/>
      <c r="AI428" s="93">
        <v>104.24427614945688</v>
      </c>
      <c r="AJ428" s="172">
        <v>22727.66347972973</v>
      </c>
      <c r="AK428" s="95">
        <v>965</v>
      </c>
      <c r="AL428" s="95">
        <v>1188</v>
      </c>
    </row>
    <row r="429" spans="1:38" s="89" customFormat="1" ht="12.75" x14ac:dyDescent="0.2">
      <c r="A429" s="67">
        <v>823</v>
      </c>
      <c r="B429" s="90" t="s">
        <v>916</v>
      </c>
      <c r="C429" s="67">
        <v>1</v>
      </c>
      <c r="D429" s="161"/>
      <c r="E429" s="161"/>
      <c r="F429" s="161"/>
      <c r="G429" s="162">
        <v>0</v>
      </c>
      <c r="H429" s="91">
        <v>0</v>
      </c>
      <c r="I429" s="91">
        <v>9</v>
      </c>
      <c r="J429" s="163">
        <v>100</v>
      </c>
      <c r="K429" s="164">
        <v>27315.772024163045</v>
      </c>
      <c r="L429" s="165">
        <v>0</v>
      </c>
      <c r="M429" s="165">
        <v>1188</v>
      </c>
      <c r="N429" s="166">
        <v>50255642.539999999</v>
      </c>
      <c r="O429" s="167"/>
      <c r="P429" s="95">
        <v>0</v>
      </c>
      <c r="Q429" s="96"/>
      <c r="R429" s="96">
        <v>50261021</v>
      </c>
      <c r="S429" s="96">
        <v>-5378.4600000008941</v>
      </c>
      <c r="T429" s="97"/>
      <c r="U429" s="97"/>
      <c r="V429" s="97"/>
      <c r="W429" s="97"/>
      <c r="X429" s="97"/>
      <c r="Y429" s="97"/>
      <c r="Z429" s="67"/>
      <c r="AA429" s="96"/>
      <c r="AB429" s="98"/>
      <c r="AC429" s="168"/>
      <c r="AD429" s="169">
        <v>823</v>
      </c>
      <c r="AE429" s="169">
        <v>50255642.539999999</v>
      </c>
      <c r="AF429" s="170">
        <v>1</v>
      </c>
      <c r="AG429" s="171">
        <v>50255642.539999999</v>
      </c>
      <c r="AH429" s="98"/>
      <c r="AI429" s="93">
        <v>100</v>
      </c>
      <c r="AJ429" s="172">
        <v>27315.772024163045</v>
      </c>
      <c r="AK429" s="95">
        <v>0</v>
      </c>
      <c r="AL429" s="95">
        <v>1188</v>
      </c>
    </row>
    <row r="430" spans="1:38" s="89" customFormat="1" ht="12.75" x14ac:dyDescent="0.2">
      <c r="A430" s="67">
        <v>825</v>
      </c>
      <c r="B430" s="90" t="s">
        <v>917</v>
      </c>
      <c r="C430" s="67">
        <v>1</v>
      </c>
      <c r="D430" s="161"/>
      <c r="E430" s="161"/>
      <c r="F430" s="161"/>
      <c r="G430" s="162">
        <v>0</v>
      </c>
      <c r="H430" s="91">
        <v>0</v>
      </c>
      <c r="I430" s="91">
        <v>9</v>
      </c>
      <c r="J430" s="163">
        <v>100.81571849018206</v>
      </c>
      <c r="K430" s="164">
        <v>23645.495603328713</v>
      </c>
      <c r="L430" s="165">
        <v>193</v>
      </c>
      <c r="M430" s="165">
        <v>1188</v>
      </c>
      <c r="N430" s="166">
        <v>51573526.970000006</v>
      </c>
      <c r="O430" s="167"/>
      <c r="P430" s="95">
        <v>0</v>
      </c>
      <c r="Q430" s="96"/>
      <c r="R430" s="96">
        <v>51222920</v>
      </c>
      <c r="S430" s="96">
        <v>350606.97000000626</v>
      </c>
      <c r="T430" s="97"/>
      <c r="U430" s="97"/>
      <c r="V430" s="97"/>
      <c r="W430" s="97"/>
      <c r="X430" s="97"/>
      <c r="Y430" s="97"/>
      <c r="Z430" s="67"/>
      <c r="AA430" s="96"/>
      <c r="AB430" s="98"/>
      <c r="AC430" s="168"/>
      <c r="AD430" s="169">
        <v>825</v>
      </c>
      <c r="AE430" s="169">
        <v>51573526.970000006</v>
      </c>
      <c r="AF430" s="170">
        <v>1</v>
      </c>
      <c r="AG430" s="171">
        <v>51573526.970000006</v>
      </c>
      <c r="AH430" s="98"/>
      <c r="AI430" s="93">
        <v>100.81571849018206</v>
      </c>
      <c r="AJ430" s="172">
        <v>23645.495603328713</v>
      </c>
      <c r="AK430" s="95">
        <v>193</v>
      </c>
      <c r="AL430" s="95">
        <v>1188</v>
      </c>
    </row>
    <row r="431" spans="1:38" s="89" customFormat="1" ht="12.75" x14ac:dyDescent="0.2">
      <c r="A431" s="67">
        <v>828</v>
      </c>
      <c r="B431" s="90" t="s">
        <v>918</v>
      </c>
      <c r="C431" s="67">
        <v>1</v>
      </c>
      <c r="D431" s="161"/>
      <c r="E431" s="161"/>
      <c r="F431" s="161"/>
      <c r="G431" s="162">
        <v>0</v>
      </c>
      <c r="H431" s="91">
        <v>0</v>
      </c>
      <c r="I431" s="91">
        <v>9</v>
      </c>
      <c r="J431" s="163">
        <v>100.46627269768481</v>
      </c>
      <c r="K431" s="164">
        <v>23360.440876005079</v>
      </c>
      <c r="L431" s="165">
        <v>109</v>
      </c>
      <c r="M431" s="165">
        <v>1188</v>
      </c>
      <c r="N431" s="166">
        <v>55468222.100000001</v>
      </c>
      <c r="O431" s="167"/>
      <c r="P431" s="95">
        <v>0</v>
      </c>
      <c r="Q431" s="96"/>
      <c r="R431" s="96">
        <v>55200722</v>
      </c>
      <c r="S431" s="96">
        <v>267500.10000000149</v>
      </c>
      <c r="T431" s="97"/>
      <c r="U431" s="97"/>
      <c r="V431" s="97"/>
      <c r="W431" s="97"/>
      <c r="X431" s="97"/>
      <c r="Y431" s="97"/>
      <c r="Z431" s="67"/>
      <c r="AA431" s="96"/>
      <c r="AB431" s="98"/>
      <c r="AC431" s="168"/>
      <c r="AD431" s="169">
        <v>828</v>
      </c>
      <c r="AE431" s="169">
        <v>55468222.100000001</v>
      </c>
      <c r="AF431" s="170">
        <v>1</v>
      </c>
      <c r="AG431" s="171">
        <v>55468222.100000001</v>
      </c>
      <c r="AH431" s="98"/>
      <c r="AI431" s="93">
        <v>100.46627269768481</v>
      </c>
      <c r="AJ431" s="172">
        <v>23360.440876005079</v>
      </c>
      <c r="AK431" s="95">
        <v>109</v>
      </c>
      <c r="AL431" s="95">
        <v>1188</v>
      </c>
    </row>
    <row r="432" spans="1:38" s="89" customFormat="1" ht="12.75" x14ac:dyDescent="0.2">
      <c r="A432" s="67">
        <v>829</v>
      </c>
      <c r="B432" s="90" t="s">
        <v>919</v>
      </c>
      <c r="C432" s="67">
        <v>1</v>
      </c>
      <c r="D432" s="161"/>
      <c r="E432" s="161"/>
      <c r="F432" s="161"/>
      <c r="G432" s="162">
        <v>0</v>
      </c>
      <c r="H432" s="91">
        <v>0</v>
      </c>
      <c r="I432" s="91">
        <v>9</v>
      </c>
      <c r="J432" s="163">
        <v>113.31943675237733</v>
      </c>
      <c r="K432" s="164">
        <v>24315.995001342286</v>
      </c>
      <c r="L432" s="165">
        <v>3239</v>
      </c>
      <c r="M432" s="165">
        <v>1188</v>
      </c>
      <c r="N432" s="166">
        <v>24717335.740000002</v>
      </c>
      <c r="O432" s="167"/>
      <c r="P432" s="95">
        <v>0</v>
      </c>
      <c r="Q432" s="96"/>
      <c r="R432" s="96">
        <v>24888823.799999997</v>
      </c>
      <c r="S432" s="96">
        <v>-171488.05999999493</v>
      </c>
      <c r="T432" s="97"/>
      <c r="U432" s="97"/>
      <c r="V432" s="97"/>
      <c r="W432" s="97"/>
      <c r="X432" s="97"/>
      <c r="Y432" s="97"/>
      <c r="Z432" s="67"/>
      <c r="AA432" s="96"/>
      <c r="AB432" s="98"/>
      <c r="AC432" s="168"/>
      <c r="AD432" s="169">
        <v>829</v>
      </c>
      <c r="AE432" s="169">
        <v>24717335.740000002</v>
      </c>
      <c r="AF432" s="170">
        <v>1</v>
      </c>
      <c r="AG432" s="171">
        <v>24717335.740000002</v>
      </c>
      <c r="AH432" s="98"/>
      <c r="AI432" s="93">
        <v>113.31943675237733</v>
      </c>
      <c r="AJ432" s="172">
        <v>24315.995001342286</v>
      </c>
      <c r="AK432" s="95">
        <v>3239</v>
      </c>
      <c r="AL432" s="95">
        <v>1188</v>
      </c>
    </row>
    <row r="433" spans="1:38" s="89" customFormat="1" ht="12.75" x14ac:dyDescent="0.2">
      <c r="A433" s="67">
        <v>830</v>
      </c>
      <c r="B433" s="90" t="s">
        <v>920</v>
      </c>
      <c r="C433" s="67">
        <v>1</v>
      </c>
      <c r="D433" s="161"/>
      <c r="E433" s="161"/>
      <c r="F433" s="161"/>
      <c r="G433" s="162">
        <v>0</v>
      </c>
      <c r="H433" s="91">
        <v>0</v>
      </c>
      <c r="I433" s="91">
        <v>9</v>
      </c>
      <c r="J433" s="163">
        <v>130.17375158691894</v>
      </c>
      <c r="K433" s="164">
        <v>21695.614944251967</v>
      </c>
      <c r="L433" s="165">
        <v>6546</v>
      </c>
      <c r="M433" s="165">
        <v>1188</v>
      </c>
      <c r="N433" s="166">
        <v>18221506</v>
      </c>
      <c r="O433" s="167"/>
      <c r="P433" s="95">
        <v>0</v>
      </c>
      <c r="Q433" s="96"/>
      <c r="R433" s="96">
        <v>17783795.000001904</v>
      </c>
      <c r="S433" s="96">
        <v>437710.99999809638</v>
      </c>
      <c r="T433" s="97"/>
      <c r="U433" s="97"/>
      <c r="V433" s="97"/>
      <c r="W433" s="97"/>
      <c r="X433" s="97"/>
      <c r="Y433" s="97"/>
      <c r="Z433" s="67"/>
      <c r="AA433" s="96"/>
      <c r="AB433" s="98"/>
      <c r="AC433" s="168"/>
      <c r="AD433" s="169">
        <v>830</v>
      </c>
      <c r="AE433" s="169">
        <v>18221506</v>
      </c>
      <c r="AF433" s="170">
        <v>1</v>
      </c>
      <c r="AG433" s="171">
        <v>18221506</v>
      </c>
      <c r="AH433" s="98"/>
      <c r="AI433" s="93">
        <v>130.17375158691894</v>
      </c>
      <c r="AJ433" s="172">
        <v>21695.614944251967</v>
      </c>
      <c r="AK433" s="95">
        <v>6546</v>
      </c>
      <c r="AL433" s="95">
        <v>1188</v>
      </c>
    </row>
    <row r="434" spans="1:38" s="89" customFormat="1" ht="12.75" x14ac:dyDescent="0.2">
      <c r="A434" s="67">
        <v>832</v>
      </c>
      <c r="B434" s="90" t="s">
        <v>921</v>
      </c>
      <c r="C434" s="67">
        <v>1</v>
      </c>
      <c r="D434" s="161"/>
      <c r="E434" s="161"/>
      <c r="F434" s="161"/>
      <c r="G434" s="162">
        <v>0</v>
      </c>
      <c r="H434" s="91">
        <v>0</v>
      </c>
      <c r="I434" s="91">
        <v>9</v>
      </c>
      <c r="J434" s="163">
        <v>101.54739677855491</v>
      </c>
      <c r="K434" s="164">
        <v>20826.891438172042</v>
      </c>
      <c r="L434" s="165">
        <v>322</v>
      </c>
      <c r="M434" s="165">
        <v>1188</v>
      </c>
      <c r="N434" s="166">
        <v>31499823.719452053</v>
      </c>
      <c r="O434" s="167"/>
      <c r="P434" s="95">
        <v>0</v>
      </c>
      <c r="Q434" s="96"/>
      <c r="R434" s="96">
        <v>30990414</v>
      </c>
      <c r="S434" s="96">
        <v>509409.71945205331</v>
      </c>
      <c r="T434" s="97"/>
      <c r="U434" s="97"/>
      <c r="V434" s="97"/>
      <c r="W434" s="97"/>
      <c r="X434" s="97"/>
      <c r="Y434" s="97"/>
      <c r="Z434" s="67"/>
      <c r="AA434" s="96"/>
      <c r="AB434" s="98"/>
      <c r="AC434" s="168"/>
      <c r="AD434" s="169">
        <v>832</v>
      </c>
      <c r="AE434" s="169">
        <v>31499823.719452053</v>
      </c>
      <c r="AF434" s="170">
        <v>1</v>
      </c>
      <c r="AG434" s="171">
        <v>31499823.719452053</v>
      </c>
      <c r="AH434" s="98"/>
      <c r="AI434" s="93">
        <v>101.54739677855491</v>
      </c>
      <c r="AJ434" s="172">
        <v>20826.891438172042</v>
      </c>
      <c r="AK434" s="95">
        <v>322</v>
      </c>
      <c r="AL434" s="95">
        <v>1188</v>
      </c>
    </row>
    <row r="435" spans="1:38" s="89" customFormat="1" ht="12.75" x14ac:dyDescent="0.2">
      <c r="A435" s="67">
        <v>851</v>
      </c>
      <c r="B435" s="90" t="s">
        <v>922</v>
      </c>
      <c r="C435" s="67">
        <v>1</v>
      </c>
      <c r="D435" s="161"/>
      <c r="E435" s="161"/>
      <c r="F435" s="161"/>
      <c r="G435" s="162">
        <v>0</v>
      </c>
      <c r="H435" s="91">
        <v>0</v>
      </c>
      <c r="I435" s="91">
        <v>9</v>
      </c>
      <c r="J435" s="163">
        <v>105.68977874913472</v>
      </c>
      <c r="K435" s="164">
        <v>22775.986582809226</v>
      </c>
      <c r="L435" s="165">
        <v>1296</v>
      </c>
      <c r="M435" s="165">
        <v>1188</v>
      </c>
      <c r="N435" s="166">
        <v>11500559</v>
      </c>
      <c r="O435" s="167"/>
      <c r="P435" s="95">
        <v>0</v>
      </c>
      <c r="Q435" s="96"/>
      <c r="R435" s="96">
        <v>11388275</v>
      </c>
      <c r="S435" s="96">
        <v>112284</v>
      </c>
      <c r="T435" s="97"/>
      <c r="U435" s="97"/>
      <c r="V435" s="97"/>
      <c r="W435" s="97"/>
      <c r="X435" s="97"/>
      <c r="Y435" s="97"/>
      <c r="Z435" s="67"/>
      <c r="AA435" s="96"/>
      <c r="AB435" s="98"/>
      <c r="AC435" s="168"/>
      <c r="AD435" s="169">
        <v>851</v>
      </c>
      <c r="AE435" s="169">
        <v>11500559</v>
      </c>
      <c r="AF435" s="170">
        <v>1</v>
      </c>
      <c r="AG435" s="171">
        <v>11500559</v>
      </c>
      <c r="AH435" s="98"/>
      <c r="AI435" s="93">
        <v>105.68977874913472</v>
      </c>
      <c r="AJ435" s="172">
        <v>22775.986582809226</v>
      </c>
      <c r="AK435" s="95">
        <v>1296</v>
      </c>
      <c r="AL435" s="95">
        <v>1188</v>
      </c>
    </row>
    <row r="436" spans="1:38" s="89" customFormat="1" ht="12.75" x14ac:dyDescent="0.2">
      <c r="A436" s="67">
        <v>852</v>
      </c>
      <c r="B436" s="90" t="s">
        <v>923</v>
      </c>
      <c r="C436" s="67">
        <v>1</v>
      </c>
      <c r="D436" s="161"/>
      <c r="E436" s="161"/>
      <c r="F436" s="161"/>
      <c r="G436" s="162">
        <v>0</v>
      </c>
      <c r="H436" s="91">
        <v>0</v>
      </c>
      <c r="I436" s="91">
        <v>9</v>
      </c>
      <c r="J436" s="163">
        <v>106.15238506059097</v>
      </c>
      <c r="K436" s="164">
        <v>21029.237908272251</v>
      </c>
      <c r="L436" s="165">
        <v>1294</v>
      </c>
      <c r="M436" s="165">
        <v>1188</v>
      </c>
      <c r="N436" s="166">
        <v>17074285</v>
      </c>
      <c r="O436" s="167"/>
      <c r="P436" s="95">
        <v>0</v>
      </c>
      <c r="Q436" s="96"/>
      <c r="R436" s="96">
        <v>16636712.730001148</v>
      </c>
      <c r="S436" s="96">
        <v>437572.26999885216</v>
      </c>
      <c r="T436" s="97"/>
      <c r="U436" s="97"/>
      <c r="V436" s="97"/>
      <c r="W436" s="97"/>
      <c r="X436" s="97"/>
      <c r="Y436" s="97"/>
      <c r="Z436" s="67"/>
      <c r="AA436" s="96"/>
      <c r="AB436" s="98"/>
      <c r="AC436" s="168"/>
      <c r="AD436" s="169">
        <v>852</v>
      </c>
      <c r="AE436" s="169">
        <v>17074285</v>
      </c>
      <c r="AF436" s="170">
        <v>1</v>
      </c>
      <c r="AG436" s="171">
        <v>17074285</v>
      </c>
      <c r="AH436" s="98"/>
      <c r="AI436" s="93">
        <v>106.15238506059097</v>
      </c>
      <c r="AJ436" s="172">
        <v>21029.237908272251</v>
      </c>
      <c r="AK436" s="95">
        <v>1294</v>
      </c>
      <c r="AL436" s="95">
        <v>1188</v>
      </c>
    </row>
    <row r="437" spans="1:38" s="89" customFormat="1" ht="12.75" x14ac:dyDescent="0.2">
      <c r="A437" s="67">
        <v>853</v>
      </c>
      <c r="B437" s="90" t="s">
        <v>924</v>
      </c>
      <c r="C437" s="67">
        <v>1</v>
      </c>
      <c r="D437" s="161"/>
      <c r="E437" s="161"/>
      <c r="F437" s="161"/>
      <c r="G437" s="162">
        <v>0</v>
      </c>
      <c r="H437" s="91">
        <v>0</v>
      </c>
      <c r="I437" s="91">
        <v>9</v>
      </c>
      <c r="J437" s="163">
        <v>101.05314506645713</v>
      </c>
      <c r="K437" s="164">
        <v>24725.270088754525</v>
      </c>
      <c r="L437" s="165">
        <v>260</v>
      </c>
      <c r="M437" s="165">
        <v>1188</v>
      </c>
      <c r="N437" s="166">
        <v>34526131.932850346</v>
      </c>
      <c r="O437" s="167"/>
      <c r="P437" s="95">
        <v>0</v>
      </c>
      <c r="Q437" s="96"/>
      <c r="R437" s="96">
        <v>34145598</v>
      </c>
      <c r="S437" s="96">
        <v>380533.93285034597</v>
      </c>
      <c r="T437" s="97"/>
      <c r="U437" s="97"/>
      <c r="V437" s="97"/>
      <c r="W437" s="97"/>
      <c r="X437" s="97"/>
      <c r="Y437" s="97"/>
      <c r="Z437" s="67"/>
      <c r="AA437" s="96"/>
      <c r="AB437" s="98"/>
      <c r="AC437" s="168"/>
      <c r="AD437" s="169">
        <v>853</v>
      </c>
      <c r="AE437" s="169">
        <v>34526131.932850346</v>
      </c>
      <c r="AF437" s="170">
        <v>1</v>
      </c>
      <c r="AG437" s="171">
        <v>34526131.932850346</v>
      </c>
      <c r="AH437" s="98"/>
      <c r="AI437" s="93">
        <v>101.05314506645713</v>
      </c>
      <c r="AJ437" s="172">
        <v>24725.270088754525</v>
      </c>
      <c r="AK437" s="95">
        <v>260</v>
      </c>
      <c r="AL437" s="95">
        <v>1188</v>
      </c>
    </row>
    <row r="438" spans="1:38" s="89" customFormat="1" ht="12.75" x14ac:dyDescent="0.2">
      <c r="A438" s="67">
        <v>855</v>
      </c>
      <c r="B438" s="90" t="s">
        <v>925</v>
      </c>
      <c r="C438" s="67">
        <v>1</v>
      </c>
      <c r="D438" s="161"/>
      <c r="E438" s="161"/>
      <c r="F438" s="161"/>
      <c r="G438" s="162">
        <v>0</v>
      </c>
      <c r="H438" s="91">
        <v>0</v>
      </c>
      <c r="I438" s="91">
        <v>9</v>
      </c>
      <c r="J438" s="163">
        <v>122.56022404137224</v>
      </c>
      <c r="K438" s="164">
        <v>20254.739928186715</v>
      </c>
      <c r="L438" s="165">
        <v>4570</v>
      </c>
      <c r="M438" s="165">
        <v>1188</v>
      </c>
      <c r="N438" s="166">
        <v>13942523</v>
      </c>
      <c r="O438" s="167"/>
      <c r="P438" s="95">
        <v>0</v>
      </c>
      <c r="Q438" s="96"/>
      <c r="R438" s="96">
        <v>13212180</v>
      </c>
      <c r="S438" s="96">
        <v>730343</v>
      </c>
      <c r="T438" s="97"/>
      <c r="U438" s="97"/>
      <c r="V438" s="97"/>
      <c r="W438" s="97"/>
      <c r="X438" s="97"/>
      <c r="Y438" s="97"/>
      <c r="Z438" s="67"/>
      <c r="AA438" s="96"/>
      <c r="AB438" s="98"/>
      <c r="AC438" s="168"/>
      <c r="AD438" s="169">
        <v>855</v>
      </c>
      <c r="AE438" s="169">
        <v>13942523</v>
      </c>
      <c r="AF438" s="170">
        <v>1</v>
      </c>
      <c r="AG438" s="171">
        <v>13942523</v>
      </c>
      <c r="AH438" s="98"/>
      <c r="AI438" s="93">
        <v>122.56022404137224</v>
      </c>
      <c r="AJ438" s="172">
        <v>20254.739928186715</v>
      </c>
      <c r="AK438" s="95">
        <v>4570</v>
      </c>
      <c r="AL438" s="95">
        <v>1188</v>
      </c>
    </row>
    <row r="439" spans="1:38" s="89" customFormat="1" ht="12.75" x14ac:dyDescent="0.2">
      <c r="A439" s="67">
        <v>860</v>
      </c>
      <c r="B439" s="90" t="s">
        <v>926</v>
      </c>
      <c r="C439" s="67">
        <v>1</v>
      </c>
      <c r="D439" s="161"/>
      <c r="E439" s="161"/>
      <c r="F439" s="161"/>
      <c r="G439" s="162">
        <v>0</v>
      </c>
      <c r="H439" s="91">
        <v>0</v>
      </c>
      <c r="I439" s="91">
        <v>9</v>
      </c>
      <c r="J439" s="163">
        <v>108.37650139170051</v>
      </c>
      <c r="K439" s="164">
        <v>22242.101507064366</v>
      </c>
      <c r="L439" s="165">
        <v>1863</v>
      </c>
      <c r="M439" s="165">
        <v>1188</v>
      </c>
      <c r="N439" s="166">
        <v>15384675.439999999</v>
      </c>
      <c r="O439" s="167"/>
      <c r="P439" s="95">
        <v>0</v>
      </c>
      <c r="Q439" s="96"/>
      <c r="R439" s="96">
        <v>15217344.07</v>
      </c>
      <c r="S439" s="96">
        <v>167331.36999999918</v>
      </c>
      <c r="T439" s="97"/>
      <c r="U439" s="97"/>
      <c r="V439" s="97"/>
      <c r="W439" s="97"/>
      <c r="X439" s="97"/>
      <c r="Y439" s="97"/>
      <c r="Z439" s="67"/>
      <c r="AA439" s="96"/>
      <c r="AB439" s="98"/>
      <c r="AC439" s="168"/>
      <c r="AD439" s="169">
        <v>860</v>
      </c>
      <c r="AE439" s="169">
        <v>15384675.439999999</v>
      </c>
      <c r="AF439" s="170">
        <v>1</v>
      </c>
      <c r="AG439" s="171">
        <v>15384675.439999999</v>
      </c>
      <c r="AH439" s="98"/>
      <c r="AI439" s="93">
        <v>108.37650139170051</v>
      </c>
      <c r="AJ439" s="172">
        <v>22242.101507064366</v>
      </c>
      <c r="AK439" s="95">
        <v>1863</v>
      </c>
      <c r="AL439" s="95">
        <v>1188</v>
      </c>
    </row>
    <row r="440" spans="1:38" s="89" customFormat="1" ht="12.75" x14ac:dyDescent="0.2">
      <c r="A440" s="67">
        <v>871</v>
      </c>
      <c r="B440" s="90" t="s">
        <v>927</v>
      </c>
      <c r="C440" s="67">
        <v>1</v>
      </c>
      <c r="D440" s="161"/>
      <c r="E440" s="161"/>
      <c r="F440" s="161"/>
      <c r="G440" s="162">
        <v>0</v>
      </c>
      <c r="H440" s="91">
        <v>0</v>
      </c>
      <c r="I440" s="91">
        <v>9</v>
      </c>
      <c r="J440" s="163">
        <v>142.44898939156582</v>
      </c>
      <c r="K440" s="164">
        <v>20463.907542901718</v>
      </c>
      <c r="L440" s="165">
        <v>8687</v>
      </c>
      <c r="M440" s="165">
        <v>1188</v>
      </c>
      <c r="N440" s="166">
        <v>37371107</v>
      </c>
      <c r="O440" s="167"/>
      <c r="P440" s="95">
        <v>0</v>
      </c>
      <c r="Q440" s="96"/>
      <c r="R440" s="96">
        <v>39114877.640001923</v>
      </c>
      <c r="S440" s="96">
        <v>-1743770.6400019228</v>
      </c>
      <c r="T440" s="97"/>
      <c r="U440" s="97"/>
      <c r="V440" s="97"/>
      <c r="W440" s="97"/>
      <c r="X440" s="97"/>
      <c r="Y440" s="97"/>
      <c r="Z440" s="67"/>
      <c r="AA440" s="96"/>
      <c r="AB440" s="98"/>
      <c r="AC440" s="168"/>
      <c r="AD440" s="169">
        <v>871</v>
      </c>
      <c r="AE440" s="169">
        <v>37371107</v>
      </c>
      <c r="AF440" s="170">
        <v>1</v>
      </c>
      <c r="AG440" s="171">
        <v>37371107</v>
      </c>
      <c r="AH440" s="98"/>
      <c r="AI440" s="93">
        <v>142.44898939156582</v>
      </c>
      <c r="AJ440" s="172">
        <v>20463.907542901718</v>
      </c>
      <c r="AK440" s="95">
        <v>8687</v>
      </c>
      <c r="AL440" s="95">
        <v>1188</v>
      </c>
    </row>
    <row r="441" spans="1:38" s="89" customFormat="1" ht="12.75" x14ac:dyDescent="0.2">
      <c r="A441" s="67">
        <v>872</v>
      </c>
      <c r="B441" s="90" t="s">
        <v>928</v>
      </c>
      <c r="C441" s="67">
        <v>1</v>
      </c>
      <c r="D441" s="161"/>
      <c r="E441" s="161"/>
      <c r="F441" s="161"/>
      <c r="G441" s="162">
        <v>0</v>
      </c>
      <c r="H441" s="91">
        <v>0</v>
      </c>
      <c r="I441" s="91">
        <v>9</v>
      </c>
      <c r="J441" s="163">
        <v>100.26448484590568</v>
      </c>
      <c r="K441" s="164">
        <v>22758.269500587543</v>
      </c>
      <c r="L441" s="165">
        <v>60</v>
      </c>
      <c r="M441" s="165">
        <v>1188</v>
      </c>
      <c r="N441" s="166">
        <v>38842804</v>
      </c>
      <c r="O441" s="167"/>
      <c r="P441" s="95">
        <v>0</v>
      </c>
      <c r="Q441" s="96"/>
      <c r="R441" s="96">
        <v>38999192</v>
      </c>
      <c r="S441" s="96">
        <v>-156388</v>
      </c>
      <c r="T441" s="97"/>
      <c r="U441" s="97"/>
      <c r="V441" s="97"/>
      <c r="W441" s="97"/>
      <c r="X441" s="97"/>
      <c r="Y441" s="97"/>
      <c r="Z441" s="67"/>
      <c r="AA441" s="96"/>
      <c r="AB441" s="98"/>
      <c r="AC441" s="168"/>
      <c r="AD441" s="169">
        <v>872</v>
      </c>
      <c r="AE441" s="169">
        <v>38842804</v>
      </c>
      <c r="AF441" s="170">
        <v>1</v>
      </c>
      <c r="AG441" s="171">
        <v>38842804</v>
      </c>
      <c r="AH441" s="98"/>
      <c r="AI441" s="93">
        <v>100.26448484590568</v>
      </c>
      <c r="AJ441" s="172">
        <v>22758.269500587543</v>
      </c>
      <c r="AK441" s="95">
        <v>60</v>
      </c>
      <c r="AL441" s="95">
        <v>1188</v>
      </c>
    </row>
    <row r="442" spans="1:38" s="89" customFormat="1" ht="12.75" x14ac:dyDescent="0.2">
      <c r="A442" s="67">
        <v>873</v>
      </c>
      <c r="B442" s="90" t="s">
        <v>929</v>
      </c>
      <c r="C442" s="67">
        <v>1</v>
      </c>
      <c r="D442" s="161"/>
      <c r="E442" s="161"/>
      <c r="F442" s="161"/>
      <c r="G442" s="162">
        <v>0</v>
      </c>
      <c r="H442" s="91">
        <v>0</v>
      </c>
      <c r="I442" s="91">
        <v>9</v>
      </c>
      <c r="J442" s="163">
        <v>105.78240456946537</v>
      </c>
      <c r="K442" s="164">
        <v>21494.093336730486</v>
      </c>
      <c r="L442" s="165">
        <v>1243</v>
      </c>
      <c r="M442" s="165">
        <v>1188</v>
      </c>
      <c r="N442" s="166">
        <v>15446442</v>
      </c>
      <c r="O442" s="167"/>
      <c r="P442" s="95">
        <v>0</v>
      </c>
      <c r="Q442" s="96"/>
      <c r="R442" s="96">
        <v>15099355</v>
      </c>
      <c r="S442" s="96">
        <v>347087</v>
      </c>
      <c r="T442" s="97"/>
      <c r="U442" s="97"/>
      <c r="V442" s="97"/>
      <c r="W442" s="97"/>
      <c r="X442" s="97"/>
      <c r="Y442" s="97"/>
      <c r="Z442" s="67"/>
      <c r="AA442" s="96"/>
      <c r="AB442" s="98"/>
      <c r="AC442" s="168"/>
      <c r="AD442" s="169">
        <v>873</v>
      </c>
      <c r="AE442" s="169">
        <v>15446442</v>
      </c>
      <c r="AF442" s="170">
        <v>1</v>
      </c>
      <c r="AG442" s="171">
        <v>15446442</v>
      </c>
      <c r="AH442" s="98"/>
      <c r="AI442" s="93">
        <v>105.78240456946537</v>
      </c>
      <c r="AJ442" s="172">
        <v>21494.093336730486</v>
      </c>
      <c r="AK442" s="95">
        <v>1243</v>
      </c>
      <c r="AL442" s="95">
        <v>1188</v>
      </c>
    </row>
    <row r="443" spans="1:38" s="89" customFormat="1" ht="12.75" x14ac:dyDescent="0.2">
      <c r="A443" s="67">
        <v>876</v>
      </c>
      <c r="B443" s="90" t="s">
        <v>930</v>
      </c>
      <c r="C443" s="67">
        <v>1</v>
      </c>
      <c r="D443" s="161"/>
      <c r="E443" s="161"/>
      <c r="F443" s="161"/>
      <c r="G443" s="162">
        <v>0</v>
      </c>
      <c r="H443" s="91">
        <v>0</v>
      </c>
      <c r="I443" s="91">
        <v>9</v>
      </c>
      <c r="J443" s="163">
        <v>108.41358179447039</v>
      </c>
      <c r="K443" s="164">
        <v>21180.90671521036</v>
      </c>
      <c r="L443" s="165">
        <v>1782</v>
      </c>
      <c r="M443" s="165">
        <v>1188</v>
      </c>
      <c r="N443" s="166">
        <v>28431809.729999997</v>
      </c>
      <c r="O443" s="167"/>
      <c r="P443" s="95">
        <v>0</v>
      </c>
      <c r="Q443" s="96"/>
      <c r="R443" s="96">
        <v>26736491.999998145</v>
      </c>
      <c r="S443" s="96">
        <v>1695317.7300018519</v>
      </c>
      <c r="T443" s="97"/>
      <c r="U443" s="97"/>
      <c r="V443" s="97"/>
      <c r="W443" s="97"/>
      <c r="X443" s="97"/>
      <c r="Y443" s="97"/>
      <c r="Z443" s="67"/>
      <c r="AA443" s="96"/>
      <c r="AB443" s="98"/>
      <c r="AC443" s="168"/>
      <c r="AD443" s="169">
        <v>876</v>
      </c>
      <c r="AE443" s="169">
        <v>28431809.729999997</v>
      </c>
      <c r="AF443" s="170">
        <v>1</v>
      </c>
      <c r="AG443" s="171">
        <v>28431809.729999997</v>
      </c>
      <c r="AH443" s="98"/>
      <c r="AI443" s="93">
        <v>108.41358179447039</v>
      </c>
      <c r="AJ443" s="172">
        <v>21180.90671521036</v>
      </c>
      <c r="AK443" s="95">
        <v>1782</v>
      </c>
      <c r="AL443" s="95">
        <v>1188</v>
      </c>
    </row>
    <row r="444" spans="1:38" s="89" customFormat="1" ht="12.75" x14ac:dyDescent="0.2">
      <c r="A444" s="67">
        <v>878</v>
      </c>
      <c r="B444" s="90" t="s">
        <v>931</v>
      </c>
      <c r="C444" s="67">
        <v>1</v>
      </c>
      <c r="D444" s="161"/>
      <c r="E444" s="161"/>
      <c r="F444" s="161"/>
      <c r="G444" s="162">
        <v>0</v>
      </c>
      <c r="H444" s="91">
        <v>0</v>
      </c>
      <c r="I444" s="91">
        <v>9</v>
      </c>
      <c r="J444" s="163">
        <v>103.5669317794333</v>
      </c>
      <c r="K444" s="164">
        <v>21538.19607301108</v>
      </c>
      <c r="L444" s="165">
        <v>768</v>
      </c>
      <c r="M444" s="165">
        <v>1188</v>
      </c>
      <c r="N444" s="166">
        <v>22171098</v>
      </c>
      <c r="O444" s="167"/>
      <c r="P444" s="95">
        <v>0</v>
      </c>
      <c r="Q444" s="96"/>
      <c r="R444" s="96">
        <v>22245823.000001542</v>
      </c>
      <c r="S444" s="96">
        <v>-74725.00000154227</v>
      </c>
      <c r="T444" s="97"/>
      <c r="U444" s="97"/>
      <c r="V444" s="97"/>
      <c r="W444" s="97"/>
      <c r="X444" s="97"/>
      <c r="Y444" s="97"/>
      <c r="Z444" s="67"/>
      <c r="AA444" s="96"/>
      <c r="AB444" s="98"/>
      <c r="AC444" s="168"/>
      <c r="AD444" s="169">
        <v>878</v>
      </c>
      <c r="AE444" s="169">
        <v>22171098</v>
      </c>
      <c r="AF444" s="170">
        <v>1</v>
      </c>
      <c r="AG444" s="171">
        <v>22171098</v>
      </c>
      <c r="AH444" s="98"/>
      <c r="AI444" s="93">
        <v>103.5669317794333</v>
      </c>
      <c r="AJ444" s="172">
        <v>21538.19607301108</v>
      </c>
      <c r="AK444" s="95">
        <v>768</v>
      </c>
      <c r="AL444" s="95">
        <v>1188</v>
      </c>
    </row>
    <row r="445" spans="1:38" s="89" customFormat="1" ht="12.75" x14ac:dyDescent="0.2">
      <c r="A445" s="67">
        <v>879</v>
      </c>
      <c r="B445" s="90" t="s">
        <v>932</v>
      </c>
      <c r="C445" s="67">
        <v>1</v>
      </c>
      <c r="D445" s="161"/>
      <c r="E445" s="161"/>
      <c r="F445" s="161"/>
      <c r="G445" s="162">
        <v>0</v>
      </c>
      <c r="H445" s="91">
        <v>0</v>
      </c>
      <c r="I445" s="91">
        <v>9</v>
      </c>
      <c r="J445" s="163">
        <v>102.58686054607722</v>
      </c>
      <c r="K445" s="164">
        <v>21955.137724137934</v>
      </c>
      <c r="L445" s="165">
        <v>568</v>
      </c>
      <c r="M445" s="165">
        <v>1188</v>
      </c>
      <c r="N445" s="166">
        <v>19613674.917266857</v>
      </c>
      <c r="O445" s="167"/>
      <c r="P445" s="95">
        <v>0</v>
      </c>
      <c r="Q445" s="96"/>
      <c r="R445" s="96">
        <v>19383684</v>
      </c>
      <c r="S445" s="96">
        <v>229990.91726685688</v>
      </c>
      <c r="T445" s="97"/>
      <c r="U445" s="97"/>
      <c r="V445" s="97"/>
      <c r="W445" s="97"/>
      <c r="X445" s="97"/>
      <c r="Y445" s="97"/>
      <c r="Z445" s="67"/>
      <c r="AA445" s="96"/>
      <c r="AB445" s="98"/>
      <c r="AC445" s="168"/>
      <c r="AD445" s="169">
        <v>879</v>
      </c>
      <c r="AE445" s="169">
        <v>19613674.917266857</v>
      </c>
      <c r="AF445" s="170">
        <v>1</v>
      </c>
      <c r="AG445" s="171">
        <v>19613674.917266857</v>
      </c>
      <c r="AH445" s="98"/>
      <c r="AI445" s="93">
        <v>102.58686054607722</v>
      </c>
      <c r="AJ445" s="172">
        <v>21955.137724137934</v>
      </c>
      <c r="AK445" s="95">
        <v>568</v>
      </c>
      <c r="AL445" s="95">
        <v>1188</v>
      </c>
    </row>
    <row r="446" spans="1:38" s="89" customFormat="1" ht="12.75" x14ac:dyDescent="0.2">
      <c r="A446" s="67">
        <v>885</v>
      </c>
      <c r="B446" s="90" t="s">
        <v>933</v>
      </c>
      <c r="C446" s="67">
        <v>1</v>
      </c>
      <c r="D446" s="161"/>
      <c r="E446" s="161"/>
      <c r="F446" s="161"/>
      <c r="G446" s="162">
        <v>0</v>
      </c>
      <c r="H446" s="91">
        <v>0</v>
      </c>
      <c r="I446" s="91">
        <v>9</v>
      </c>
      <c r="J446" s="163">
        <v>104.86750933555371</v>
      </c>
      <c r="K446" s="164">
        <v>22009.933343725643</v>
      </c>
      <c r="L446" s="165">
        <v>1071</v>
      </c>
      <c r="M446" s="165">
        <v>1188</v>
      </c>
      <c r="N446" s="166">
        <v>29680087</v>
      </c>
      <c r="O446" s="167"/>
      <c r="P446" s="95">
        <v>0</v>
      </c>
      <c r="Q446" s="96"/>
      <c r="R446" s="96">
        <v>29555607</v>
      </c>
      <c r="S446" s="96">
        <v>124480</v>
      </c>
      <c r="T446" s="97"/>
      <c r="U446" s="97"/>
      <c r="V446" s="97"/>
      <c r="W446" s="97"/>
      <c r="X446" s="97"/>
      <c r="Y446" s="97"/>
      <c r="Z446" s="67"/>
      <c r="AA446" s="96"/>
      <c r="AB446" s="98"/>
      <c r="AC446" s="168"/>
      <c r="AD446" s="169">
        <v>885</v>
      </c>
      <c r="AE446" s="169">
        <v>29680087</v>
      </c>
      <c r="AF446" s="170">
        <v>1</v>
      </c>
      <c r="AG446" s="171">
        <v>29680087</v>
      </c>
      <c r="AH446" s="98"/>
      <c r="AI446" s="93">
        <v>104.86750933555371</v>
      </c>
      <c r="AJ446" s="172">
        <v>22009.933343725643</v>
      </c>
      <c r="AK446" s="95">
        <v>1071</v>
      </c>
      <c r="AL446" s="95">
        <v>1188</v>
      </c>
    </row>
    <row r="447" spans="1:38" s="89" customFormat="1" ht="12.75" x14ac:dyDescent="0.2">
      <c r="A447" s="67">
        <v>910</v>
      </c>
      <c r="B447" s="90" t="s">
        <v>934</v>
      </c>
      <c r="C447" s="67">
        <v>1</v>
      </c>
      <c r="D447" s="161"/>
      <c r="E447" s="161"/>
      <c r="F447" s="161"/>
      <c r="G447" s="162">
        <v>0</v>
      </c>
      <c r="H447" s="91">
        <v>0</v>
      </c>
      <c r="I447" s="91">
        <v>9</v>
      </c>
      <c r="J447" s="163">
        <v>112.89855055940163</v>
      </c>
      <c r="K447" s="164">
        <v>21154.97874762808</v>
      </c>
      <c r="L447" s="165">
        <v>2729</v>
      </c>
      <c r="M447" s="165">
        <v>1188</v>
      </c>
      <c r="N447" s="166">
        <v>12677116.419896921</v>
      </c>
      <c r="O447" s="167"/>
      <c r="P447" s="95">
        <v>0</v>
      </c>
      <c r="Q447" s="96"/>
      <c r="R447" s="96">
        <v>12490941.82</v>
      </c>
      <c r="S447" s="96">
        <v>186174.59989692084</v>
      </c>
      <c r="T447" s="97"/>
      <c r="U447" s="97"/>
      <c r="V447" s="97"/>
      <c r="W447" s="97"/>
      <c r="X447" s="97"/>
      <c r="Y447" s="97"/>
      <c r="Z447" s="67"/>
      <c r="AA447" s="96"/>
      <c r="AB447" s="98"/>
      <c r="AC447" s="168"/>
      <c r="AD447" s="169">
        <v>910</v>
      </c>
      <c r="AE447" s="169">
        <v>12677116.419896921</v>
      </c>
      <c r="AF447" s="170">
        <v>1</v>
      </c>
      <c r="AG447" s="171">
        <v>12677116.419896921</v>
      </c>
      <c r="AH447" s="98"/>
      <c r="AI447" s="93">
        <v>112.89855055940163</v>
      </c>
      <c r="AJ447" s="172">
        <v>21154.97874762808</v>
      </c>
      <c r="AK447" s="95">
        <v>2729</v>
      </c>
      <c r="AL447" s="95">
        <v>1188</v>
      </c>
    </row>
    <row r="448" spans="1:38" s="89" customFormat="1" ht="12.75" x14ac:dyDescent="0.2">
      <c r="A448" s="67">
        <v>915</v>
      </c>
      <c r="B448" s="90" t="s">
        <v>935</v>
      </c>
      <c r="C448" s="67">
        <v>1</v>
      </c>
      <c r="D448" s="161"/>
      <c r="E448" s="161"/>
      <c r="F448" s="161"/>
      <c r="G448" s="162">
        <v>0</v>
      </c>
      <c r="H448" s="91">
        <v>0</v>
      </c>
      <c r="I448" s="91">
        <v>9</v>
      </c>
      <c r="J448" s="163">
        <v>116.66822589219777</v>
      </c>
      <c r="K448" s="164">
        <v>22783.056105703421</v>
      </c>
      <c r="L448" s="165">
        <v>3798</v>
      </c>
      <c r="M448" s="165">
        <v>1188</v>
      </c>
      <c r="N448" s="166">
        <v>7089589.0199999996</v>
      </c>
      <c r="O448" s="167"/>
      <c r="P448" s="95">
        <v>0</v>
      </c>
      <c r="Q448" s="96"/>
      <c r="R448" s="96">
        <v>6757929.1500007892</v>
      </c>
      <c r="S448" s="96">
        <v>331659.86999921035</v>
      </c>
      <c r="T448" s="97"/>
      <c r="U448" s="97"/>
      <c r="V448" s="97"/>
      <c r="W448" s="97"/>
      <c r="X448" s="97"/>
      <c r="Y448" s="97"/>
      <c r="Z448" s="67"/>
      <c r="AA448" s="96"/>
      <c r="AB448" s="98"/>
      <c r="AC448" s="168"/>
      <c r="AD448" s="169">
        <v>915</v>
      </c>
      <c r="AE448" s="169">
        <v>7089589.0199999996</v>
      </c>
      <c r="AF448" s="170">
        <v>1</v>
      </c>
      <c r="AG448" s="171">
        <v>7089589.0199999996</v>
      </c>
      <c r="AH448" s="98"/>
      <c r="AI448" s="93">
        <v>116.66822589219777</v>
      </c>
      <c r="AJ448" s="172">
        <v>22783.056105703421</v>
      </c>
      <c r="AK448" s="95">
        <v>3798</v>
      </c>
      <c r="AL448" s="95">
        <v>1188</v>
      </c>
    </row>
    <row r="449" spans="1:34" s="89" customFormat="1" ht="4.3499999999999996" customHeight="1" x14ac:dyDescent="0.2">
      <c r="A449" s="67"/>
      <c r="B449" s="90"/>
      <c r="C449" s="67"/>
      <c r="D449" s="67"/>
      <c r="E449" s="67"/>
      <c r="F449" s="67"/>
      <c r="G449" s="67"/>
      <c r="H449" s="91"/>
      <c r="I449" s="91"/>
      <c r="J449" s="175"/>
      <c r="K449" s="176"/>
      <c r="L449" s="95"/>
      <c r="M449" s="94"/>
      <c r="N449" s="95"/>
      <c r="O449" s="95"/>
      <c r="P449" s="95"/>
      <c r="Q449" s="95"/>
      <c r="R449" s="95"/>
      <c r="S449" s="95"/>
      <c r="T449" s="95"/>
      <c r="U449" s="95"/>
      <c r="V449" s="95"/>
      <c r="W449" s="95"/>
      <c r="X449" s="95"/>
      <c r="Y449" s="95"/>
      <c r="Z449" s="67"/>
      <c r="AA449" s="96"/>
      <c r="AB449" s="98"/>
      <c r="AC449" s="98"/>
      <c r="AD449" s="177"/>
      <c r="AE449" s="177"/>
      <c r="AF449" s="99"/>
      <c r="AG449" s="65"/>
      <c r="AH449" s="98"/>
    </row>
    <row r="450" spans="1:34" s="89" customFormat="1" ht="12.75" x14ac:dyDescent="0.2">
      <c r="A450" s="101">
        <v>999</v>
      </c>
      <c r="B450" s="102" t="s">
        <v>936</v>
      </c>
      <c r="C450" s="103" t="s">
        <v>467</v>
      </c>
      <c r="D450" s="103">
        <v>2</v>
      </c>
      <c r="E450" s="103">
        <v>2</v>
      </c>
      <c r="F450" s="104">
        <v>29</v>
      </c>
      <c r="G450" s="178" t="s">
        <v>467</v>
      </c>
      <c r="H450" s="103" t="s">
        <v>467</v>
      </c>
      <c r="I450" s="178">
        <v>31</v>
      </c>
      <c r="J450" s="179">
        <v>148.23866712904788</v>
      </c>
      <c r="K450" s="180">
        <v>16023.381506460239</v>
      </c>
      <c r="L450" s="181">
        <v>7225.546325878594</v>
      </c>
      <c r="M450" s="182">
        <v>1188</v>
      </c>
      <c r="N450" s="182">
        <v>19854618037.89172</v>
      </c>
      <c r="O450" s="182"/>
      <c r="P450" s="105">
        <v>77.383170501008649</v>
      </c>
      <c r="Q450" s="106">
        <v>0</v>
      </c>
      <c r="R450" s="106">
        <v>19613175635.368092</v>
      </c>
      <c r="S450" s="107">
        <v>439</v>
      </c>
      <c r="T450" s="183"/>
      <c r="U450" s="183"/>
      <c r="V450" s="183"/>
      <c r="W450" s="183"/>
      <c r="X450" s="183"/>
      <c r="Y450" s="183"/>
      <c r="Z450" s="63"/>
      <c r="AA450" s="108" t="s">
        <v>467</v>
      </c>
      <c r="AB450" s="65"/>
      <c r="AC450" s="65"/>
      <c r="AD450" s="184"/>
      <c r="AE450" s="185">
        <v>18006231184.270447</v>
      </c>
      <c r="AF450" s="186"/>
      <c r="AG450" s="187">
        <v>19844618037.89172</v>
      </c>
      <c r="AH450" s="65"/>
    </row>
    <row r="451" spans="1:34" s="89" customFormat="1" ht="12.75" x14ac:dyDescent="0.2">
      <c r="A451" s="109"/>
      <c r="B451" s="54"/>
      <c r="C451" s="54"/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110"/>
      <c r="AA451" s="109"/>
      <c r="AB451" s="46"/>
      <c r="AC451" s="46"/>
      <c r="AD451" s="65"/>
      <c r="AE451" s="45"/>
      <c r="AF451" s="65"/>
      <c r="AG451" s="65"/>
      <c r="AH451" s="45"/>
    </row>
    <row r="452" spans="1:34" x14ac:dyDescent="0.2">
      <c r="N452" s="165">
        <v>1500000</v>
      </c>
      <c r="O452" s="165"/>
    </row>
    <row r="453" spans="1:34" x14ac:dyDescent="0.2">
      <c r="F453" s="110"/>
      <c r="G453" s="67"/>
      <c r="H453" s="90"/>
      <c r="AD453" s="163"/>
    </row>
    <row r="454" spans="1:34" x14ac:dyDescent="0.2">
      <c r="G454" s="67"/>
      <c r="H454" s="90"/>
      <c r="N454" s="111"/>
      <c r="O454" s="111"/>
      <c r="P454" s="111"/>
    </row>
    <row r="455" spans="1:34" x14ac:dyDescent="0.2">
      <c r="A455" s="112"/>
      <c r="G455" s="67"/>
      <c r="H455" s="90"/>
    </row>
    <row r="456" spans="1:34" x14ac:dyDescent="0.2">
      <c r="B456" s="90"/>
      <c r="C456" s="90"/>
      <c r="G456" s="67"/>
      <c r="H456" s="90"/>
    </row>
    <row r="457" spans="1:34" x14ac:dyDescent="0.2">
      <c r="B457" s="90"/>
      <c r="C457" s="90"/>
      <c r="G457" s="67"/>
      <c r="H457" s="90"/>
    </row>
    <row r="458" spans="1:34" x14ac:dyDescent="0.2">
      <c r="B458" s="90"/>
      <c r="C458" s="90"/>
      <c r="G458" s="67"/>
      <c r="H458" s="90"/>
    </row>
    <row r="459" spans="1:34" x14ac:dyDescent="0.2">
      <c r="B459" s="90"/>
      <c r="C459" s="90"/>
      <c r="G459" s="67"/>
      <c r="H459" s="90"/>
    </row>
    <row r="60000" spans="1:1" x14ac:dyDescent="0.2">
      <c r="A60000" s="109" t="s">
        <v>937</v>
      </c>
    </row>
  </sheetData>
  <autoFilter ref="A9:AA448" xr:uid="{8576AB0E-AD44-4A14-9994-E4CB0944A611}"/>
  <pageMargins left="0.75" right="0.75" top="1" bottom="1" header="0.5" footer="0.5"/>
  <pageSetup orientation="portrait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4f9eb54-60b0-4ef1-b507-fba3c7eb8bf0">
      <Terms xmlns="http://schemas.microsoft.com/office/infopath/2007/PartnerControls"/>
    </lcf76f155ced4ddcb4097134ff3c332f>
    <TaxCatchAll xmlns="fdcd57df-05e8-4749-9cc8-5afe3dcd00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9EED98F6272644B693E6BBBB80AC28" ma:contentTypeVersion="16" ma:contentTypeDescription="Create a new document." ma:contentTypeScope="" ma:versionID="e2eea06df76dcc23dda9cddc093e98c7">
  <xsd:schema xmlns:xsd="http://www.w3.org/2001/XMLSchema" xmlns:xs="http://www.w3.org/2001/XMLSchema" xmlns:p="http://schemas.microsoft.com/office/2006/metadata/properties" xmlns:ns2="b4f9eb54-60b0-4ef1-b507-fba3c7eb8bf0" xmlns:ns3="fdcd57df-05e8-4749-9cc8-5afe3dcd00a5" targetNamespace="http://schemas.microsoft.com/office/2006/metadata/properties" ma:root="true" ma:fieldsID="8207e8fa47fef17129f3b82376bd64f3" ns2:_="" ns3:_="">
    <xsd:import namespace="b4f9eb54-60b0-4ef1-b507-fba3c7eb8bf0"/>
    <xsd:import namespace="fdcd57df-05e8-4749-9cc8-5afe3dcd00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f9eb54-60b0-4ef1-b507-fba3c7eb8b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cd57df-05e8-4749-9cc8-5afe3dcd00a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579585c6-1993-4430-a732-e7d5034e44b4}" ma:internalName="TaxCatchAll" ma:showField="CatchAllData" ma:web="fdcd57df-05e8-4749-9cc8-5afe3dcd00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99F55F8-70D2-4038-927F-FFA2E1F3C0B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F265212-BC76-4517-B3FF-DD00D86730E8}">
  <ds:schemaRefs>
    <ds:schemaRef ds:uri="http://www.w3.org/XML/1998/namespace"/>
    <ds:schemaRef ds:uri="http://schemas.microsoft.com/office/2006/documentManagement/types"/>
    <ds:schemaRef ds:uri="http://purl.org/dc/terms/"/>
    <ds:schemaRef ds:uri="fdcd57df-05e8-4749-9cc8-5afe3dcd00a5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schemas.openxmlformats.org/package/2006/metadata/core-properties"/>
    <ds:schemaRef ds:uri="b4f9eb54-60b0-4ef1-b507-fba3c7eb8bf0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FF37F2F-0E38-47BD-A32B-9DF2A78D07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4f9eb54-60b0-4ef1-b507-fba3c7eb8bf0"/>
    <ds:schemaRef ds:uri="fdcd57df-05e8-4749-9cc8-5afe3dcd00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nsscaps</vt:lpstr>
      <vt:lpstr>distinfo</vt:lpstr>
      <vt:lpstr>distinfo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Projected FY26 FTE Remaining under the Net School Spending (NSS) Caps (Q2)</dc:title>
  <dc:subject/>
  <dc:creator>DESE</dc:creator>
  <cp:keywords/>
  <dc:description/>
  <cp:lastModifiedBy>Zou, Dong (EOE)</cp:lastModifiedBy>
  <cp:revision/>
  <dcterms:created xsi:type="dcterms:W3CDTF">2023-02-03T21:43:49Z</dcterms:created>
  <dcterms:modified xsi:type="dcterms:W3CDTF">2026-01-05T21:16:39Z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tadate">
    <vt:lpwstr>Jan 5 2026 12:00AM</vt:lpwstr>
  </property>
</Properties>
</file>